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600" firstSheet="8" activeTab="18"/>
  </bookViews>
  <sheets>
    <sheet name="40" sheetId="1" r:id="rId1"/>
    <sheet name="43" sheetId="2" r:id="rId2"/>
    <sheet name="46" sheetId="3" r:id="rId3"/>
    <sheet name="48" sheetId="4" r:id="rId4"/>
    <sheet name="50" sheetId="5" r:id="rId5"/>
    <sheet name="52" sheetId="6" r:id="rId6"/>
    <sheet name="54" sheetId="7" r:id="rId7"/>
    <sheet name="57" sheetId="8" r:id="rId8"/>
    <sheet name="60" sheetId="9" r:id="rId9"/>
    <sheet name="63" sheetId="10" r:id="rId10"/>
    <sheet name="66" sheetId="11" r:id="rId11"/>
    <sheet name="70" sheetId="12" r:id="rId12"/>
    <sheet name="75" sheetId="13" r:id="rId13"/>
    <sheet name="80" sheetId="14" r:id="rId14"/>
    <sheet name="86" sheetId="15" r:id="rId15"/>
    <sheet name="Statis" sheetId="16" r:id="rId16"/>
    <sheet name="Hodnocení" sheetId="17" r:id="rId17"/>
    <sheet name="oddíly" sheetId="18" r:id="rId18"/>
    <sheet name="ž52" sheetId="19" r:id="rId19"/>
    <sheet name="ž57" sheetId="20" r:id="rId20"/>
    <sheet name="ž63" sheetId="21" r:id="rId21"/>
    <sheet name="Ž66" sheetId="22" r:id="rId22"/>
    <sheet name="ž70" sheetId="23" r:id="rId23"/>
    <sheet name="hodnocžen" sheetId="24" r:id="rId24"/>
    <sheet name="statžen" sheetId="25" r:id="rId25"/>
  </sheets>
  <externalReferences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<sst xmlns="http://schemas.openxmlformats.org/spreadsheetml/2006/main" count="840" uniqueCount="305">
  <si>
    <t>1 kolo</t>
  </si>
  <si>
    <t>2 kolo</t>
  </si>
  <si>
    <t>3 kolo</t>
  </si>
  <si>
    <t>WP</t>
  </si>
  <si>
    <t>WO</t>
  </si>
  <si>
    <t>RSCH</t>
  </si>
  <si>
    <t>RSCO</t>
  </si>
  <si>
    <t>RSCI</t>
  </si>
  <si>
    <t>RSC</t>
  </si>
  <si>
    <t>NC</t>
  </si>
  <si>
    <t>KO</t>
  </si>
  <si>
    <t>DISQ</t>
  </si>
  <si>
    <t>AB</t>
  </si>
  <si>
    <t>Oddíl</t>
  </si>
  <si>
    <t>zlato</t>
  </si>
  <si>
    <t>stříbro</t>
  </si>
  <si>
    <t>bronz</t>
  </si>
  <si>
    <t>body</t>
  </si>
  <si>
    <t>Jméno</t>
  </si>
  <si>
    <t>Los</t>
  </si>
  <si>
    <t>5</t>
  </si>
  <si>
    <t>4</t>
  </si>
  <si>
    <t>3</t>
  </si>
  <si>
    <t>1</t>
  </si>
  <si>
    <t>2</t>
  </si>
  <si>
    <t>SK Boxing Praha</t>
  </si>
  <si>
    <t>BMC</t>
  </si>
  <si>
    <t>PMA</t>
  </si>
  <si>
    <t>Narama Plzeň</t>
  </si>
  <si>
    <t>Dukla Olomouc</t>
  </si>
  <si>
    <t>OLA</t>
  </si>
  <si>
    <t>HAV</t>
  </si>
  <si>
    <t>ABC</t>
  </si>
  <si>
    <t>KIA</t>
  </si>
  <si>
    <t>ULA</t>
  </si>
  <si>
    <t>MOA</t>
  </si>
  <si>
    <t>CBB</t>
  </si>
  <si>
    <t>CKA</t>
  </si>
  <si>
    <t>DTJ Prostějov</t>
  </si>
  <si>
    <t>PVA</t>
  </si>
  <si>
    <t>SKP Kometa Brno</t>
  </si>
  <si>
    <t>BC Česká Kamenice</t>
  </si>
  <si>
    <t>Baník 1.Máj Karviná</t>
  </si>
  <si>
    <t>BK Baník Most</t>
  </si>
  <si>
    <t>SKP SEVER Ústí n.L.</t>
  </si>
  <si>
    <t>5 bodů</t>
  </si>
  <si>
    <t>3 body</t>
  </si>
  <si>
    <t>1 bod</t>
  </si>
  <si>
    <t>6</t>
  </si>
  <si>
    <t>JIC</t>
  </si>
  <si>
    <t>BC Jičín</t>
  </si>
  <si>
    <t>ULB</t>
  </si>
  <si>
    <t>BC Barkas Ústí n.L.</t>
  </si>
  <si>
    <t>OVB</t>
  </si>
  <si>
    <t>BC Ostrava</t>
  </si>
  <si>
    <t>KRU</t>
  </si>
  <si>
    <t>Linka box Krupka</t>
  </si>
  <si>
    <t>TZ Rakovník</t>
  </si>
  <si>
    <t>7</t>
  </si>
  <si>
    <t>8</t>
  </si>
  <si>
    <t>Mistrovství České republiky v boxu kadetů 2.-4.3.2007 Jablonec</t>
  </si>
  <si>
    <t>Celkem</t>
  </si>
  <si>
    <t>BMD</t>
  </si>
  <si>
    <t>Vinohrady Brno</t>
  </si>
  <si>
    <t>Knokaut Brno</t>
  </si>
  <si>
    <t>LBC</t>
  </si>
  <si>
    <t>BC Malec Liberec</t>
  </si>
  <si>
    <t>PBA</t>
  </si>
  <si>
    <t>BMA</t>
  </si>
  <si>
    <t>Lady Brno</t>
  </si>
  <si>
    <t>Samsong BC České Budějovice</t>
  </si>
  <si>
    <t>CVA</t>
  </si>
  <si>
    <t>Veki Chomutov</t>
  </si>
  <si>
    <t>DCA</t>
  </si>
  <si>
    <t>Doprava Děčín</t>
  </si>
  <si>
    <t>ABD</t>
  </si>
  <si>
    <t>Palaestra Praha</t>
  </si>
  <si>
    <t>ABB</t>
  </si>
  <si>
    <t>SAC Praga Praha</t>
  </si>
  <si>
    <t>SOK</t>
  </si>
  <si>
    <t>Baník Sokolov</t>
  </si>
  <si>
    <t>HOL</t>
  </si>
  <si>
    <t>TJ Holešov</t>
  </si>
  <si>
    <t>UPA</t>
  </si>
  <si>
    <t>SBC Úpice</t>
  </si>
  <si>
    <t>ABA</t>
  </si>
  <si>
    <t>BC Geosan Praha</t>
  </si>
  <si>
    <t>RAK</t>
  </si>
  <si>
    <t>CBA</t>
  </si>
  <si>
    <t>Slavoj České Budějovice</t>
  </si>
  <si>
    <t>BOH</t>
  </si>
  <si>
    <t>ŽD Bohumín</t>
  </si>
  <si>
    <t>JIH</t>
  </si>
  <si>
    <t>BC Jihlava</t>
  </si>
  <si>
    <t>PUA</t>
  </si>
  <si>
    <t>SKP Pardubice</t>
  </si>
  <si>
    <t>ZNA</t>
  </si>
  <si>
    <t>SKP Znojmo</t>
  </si>
  <si>
    <t>JNA</t>
  </si>
  <si>
    <t>Bižuterie Jablonec</t>
  </si>
  <si>
    <t>KMA</t>
  </si>
  <si>
    <t>BCS Kroměříž</t>
  </si>
  <si>
    <t>KVA</t>
  </si>
  <si>
    <t>SKP Karlovy Vary</t>
  </si>
  <si>
    <t>4O  kg</t>
  </si>
  <si>
    <t>Wiedermann Mario</t>
  </si>
  <si>
    <t>Pučík Jiří</t>
  </si>
  <si>
    <t>Baláž René</t>
  </si>
  <si>
    <t>Abduzalilov Erik</t>
  </si>
  <si>
    <t>43  kg</t>
  </si>
  <si>
    <t>Balog Patrik</t>
  </si>
  <si>
    <t>Kudláč Karel</t>
  </si>
  <si>
    <t>46  kg</t>
  </si>
  <si>
    <t>Velký Patrik</t>
  </si>
  <si>
    <t>Baník Karviná</t>
  </si>
  <si>
    <t>Hunanyan David</t>
  </si>
  <si>
    <t>Boxing Praha</t>
  </si>
  <si>
    <t>Kováč Jan</t>
  </si>
  <si>
    <t>Sova Stanislav</t>
  </si>
  <si>
    <t>Štádler Jiří</t>
  </si>
  <si>
    <t>Majzel Jakub</t>
  </si>
  <si>
    <t>SKP Brno</t>
  </si>
  <si>
    <t>Bartoš Patrik</t>
  </si>
  <si>
    <t>Horvát David</t>
  </si>
  <si>
    <t>Rejterman Filip</t>
  </si>
  <si>
    <t>Hejda Karel</t>
  </si>
  <si>
    <t>Baláž Mario</t>
  </si>
  <si>
    <t>Baláž Patrik</t>
  </si>
  <si>
    <t>Hejda Václav</t>
  </si>
  <si>
    <t>Huliyev Erik</t>
  </si>
  <si>
    <t>Miko Michal</t>
  </si>
  <si>
    <t>Linka BOX Krupka</t>
  </si>
  <si>
    <t>Chval Jakub</t>
  </si>
  <si>
    <t>OVA</t>
  </si>
  <si>
    <t>50  kg</t>
  </si>
  <si>
    <t>52  kg</t>
  </si>
  <si>
    <t>48  kg</t>
  </si>
  <si>
    <t>Bakeš Petr</t>
  </si>
  <si>
    <t>Závodský Dalibor</t>
  </si>
  <si>
    <t>Horvát Robert</t>
  </si>
  <si>
    <t>Šala Patrik</t>
  </si>
  <si>
    <t>Janků Ondra</t>
  </si>
  <si>
    <t>Viktoria Havířov</t>
  </si>
  <si>
    <t>Skřenek Vít</t>
  </si>
  <si>
    <t>54  kg</t>
  </si>
  <si>
    <t>Miko Dušan</t>
  </si>
  <si>
    <t>Janák Marek</t>
  </si>
  <si>
    <t>BC Č.Budějovice</t>
  </si>
  <si>
    <t>Bartoš Lukáš</t>
  </si>
  <si>
    <t>Šerban Miroslav</t>
  </si>
  <si>
    <t>Pytel Václav</t>
  </si>
  <si>
    <t>Hájek Marti</t>
  </si>
  <si>
    <t>Baláž Petr</t>
  </si>
  <si>
    <t>Daniel Michal</t>
  </si>
  <si>
    <t>Kopecký Lukáš</t>
  </si>
  <si>
    <t>Lovy Oto</t>
  </si>
  <si>
    <t>Král Vít</t>
  </si>
  <si>
    <t>Dvořák Karel</t>
  </si>
  <si>
    <t>57  kg</t>
  </si>
  <si>
    <t>Hauer Robert</t>
  </si>
  <si>
    <t>Abdužalilov Leon</t>
  </si>
  <si>
    <t>Sobin Daniel</t>
  </si>
  <si>
    <t>Klikar Jan</t>
  </si>
  <si>
    <t>Gamulajev Bulat</t>
  </si>
  <si>
    <t>Šesták Zdeněk</t>
  </si>
  <si>
    <t>Slavoj Č.Budějovice</t>
  </si>
  <si>
    <t>Holoubek Petr</t>
  </si>
  <si>
    <t>Hoško Michal</t>
  </si>
  <si>
    <t>63 kg</t>
  </si>
  <si>
    <t>Chládek Zdeněk</t>
  </si>
  <si>
    <t>SKP Ústí n.L.</t>
  </si>
  <si>
    <t>Černý Zdeněk</t>
  </si>
  <si>
    <t>Štaud Jiří</t>
  </si>
  <si>
    <t>Klogner Václav</t>
  </si>
  <si>
    <t>Baláž Lukáš</t>
  </si>
  <si>
    <t>Svozil Vladimír</t>
  </si>
  <si>
    <t>Jirges Rostislav</t>
  </si>
  <si>
    <t>SKP K.Vary</t>
  </si>
  <si>
    <t>Táborský Daniel</t>
  </si>
  <si>
    <t>66 kg</t>
  </si>
  <si>
    <t>Brič Tomáš</t>
  </si>
  <si>
    <t>Ferko Zdeněk</t>
  </si>
  <si>
    <t>Doprava Děčím</t>
  </si>
  <si>
    <t>Kurka Gino</t>
  </si>
  <si>
    <t>SK KO Brno</t>
  </si>
  <si>
    <t>Mareš Petr</t>
  </si>
  <si>
    <t>Sojka Tomáš</t>
  </si>
  <si>
    <t>Hanel Václav</t>
  </si>
  <si>
    <t>Kadlec Jiří</t>
  </si>
  <si>
    <t>Zikmunda František</t>
  </si>
  <si>
    <t>Barkas Ústí n.L.</t>
  </si>
  <si>
    <t>70  kg</t>
  </si>
  <si>
    <t>75  kg</t>
  </si>
  <si>
    <t>Tříska Karel</t>
  </si>
  <si>
    <t>Dbalý Patrik</t>
  </si>
  <si>
    <t>Černík Lukáš</t>
  </si>
  <si>
    <t>Vlachynský Tomáš</t>
  </si>
  <si>
    <t>Škeřík Tomáš</t>
  </si>
  <si>
    <t>Balog Richard</t>
  </si>
  <si>
    <t>80  kg</t>
  </si>
  <si>
    <t>Prášek Pavel</t>
  </si>
  <si>
    <t>Pařízek Lukáš</t>
  </si>
  <si>
    <t>Chmela Marek</t>
  </si>
  <si>
    <t>Schadt Patrik</t>
  </si>
  <si>
    <t>Moravec Miloš</t>
  </si>
  <si>
    <t>86  kg</t>
  </si>
  <si>
    <t>Heřmánek Kamil</t>
  </si>
  <si>
    <t>Novotny Ondřej</t>
  </si>
  <si>
    <t>Štajnc Dominik</t>
  </si>
  <si>
    <t>Roller Tomáš</t>
  </si>
  <si>
    <t>Baník Most</t>
  </si>
  <si>
    <t>Křelina Martin</t>
  </si>
  <si>
    <t>Jelínek Radek</t>
  </si>
  <si>
    <t>Musil Dominik</t>
  </si>
  <si>
    <t>Mistrovství České republiky v boxu 6en 2.-4.3.2007 Jablonec</t>
  </si>
  <si>
    <t>12  :  9</t>
  </si>
  <si>
    <t>Vintrová Jana</t>
  </si>
  <si>
    <t>18  :  9</t>
  </si>
  <si>
    <t>Mistrovství České republiky v boxu žen 2.-4.3.2007 Jablonec</t>
  </si>
  <si>
    <t>Jiráková Tamara</t>
  </si>
  <si>
    <t>Staňková Sylvie</t>
  </si>
  <si>
    <t>Smetánková Lenka</t>
  </si>
  <si>
    <t>Ságlová Mirka</t>
  </si>
  <si>
    <t>Krausová Arleta</t>
  </si>
  <si>
    <t>28  :  1</t>
  </si>
  <si>
    <t>63  kg</t>
  </si>
  <si>
    <t>Lukešová Tereza</t>
  </si>
  <si>
    <t>Box Plzeň</t>
  </si>
  <si>
    <t>Dilhofová Danuše</t>
  </si>
  <si>
    <t>Mullerová Vendula</t>
  </si>
  <si>
    <t>Horová Monika</t>
  </si>
  <si>
    <t>27  :  2</t>
  </si>
  <si>
    <t>11  :  5</t>
  </si>
  <si>
    <t>29  :  4</t>
  </si>
  <si>
    <t>66  kg</t>
  </si>
  <si>
    <t>Rončková Veronika</t>
  </si>
  <si>
    <t>Koričanská Věra</t>
  </si>
  <si>
    <t>KBC Příbram</t>
  </si>
  <si>
    <t>Příbová Martina</t>
  </si>
  <si>
    <t>Sychrová Renata</t>
  </si>
  <si>
    <t>RSC  2</t>
  </si>
  <si>
    <t>AB  1</t>
  </si>
  <si>
    <t>Tomšíková Iveta</t>
  </si>
  <si>
    <t>Sojková Barbora</t>
  </si>
  <si>
    <t>Schmoranzová Martina</t>
  </si>
  <si>
    <t>SKS Kladno</t>
  </si>
  <si>
    <t>RSC  3</t>
  </si>
  <si>
    <t>KLA</t>
  </si>
  <si>
    <t>10  :  9</t>
  </si>
  <si>
    <t>Počet borců :</t>
  </si>
  <si>
    <t>Počet utkání :</t>
  </si>
  <si>
    <t>Mistrovství České republiky v boxu kadetů a žen 2.-4.3.2007 Jablonec</t>
  </si>
  <si>
    <t>6 : 6  (28:24)</t>
  </si>
  <si>
    <t>SKS Box Kladno</t>
  </si>
  <si>
    <t>7  :  1</t>
  </si>
  <si>
    <t>17  :  7</t>
  </si>
  <si>
    <t>15  :  9</t>
  </si>
  <si>
    <t>22  :  6</t>
  </si>
  <si>
    <t>14  :  13</t>
  </si>
  <si>
    <t>19  :  9</t>
  </si>
  <si>
    <t>13  :  6</t>
  </si>
  <si>
    <t>24  :  17</t>
  </si>
  <si>
    <t>AB  3</t>
  </si>
  <si>
    <t>5  :  4</t>
  </si>
  <si>
    <t>9  :  4</t>
  </si>
  <si>
    <t>14  :  1</t>
  </si>
  <si>
    <t>RSC I  2</t>
  </si>
  <si>
    <t>6  :  3</t>
  </si>
  <si>
    <t>13  :  8</t>
  </si>
  <si>
    <t>14  :  6</t>
  </si>
  <si>
    <t>AB  2</t>
  </si>
  <si>
    <t>12  :  2</t>
  </si>
  <si>
    <t>RSC  1</t>
  </si>
  <si>
    <t>RSC I  3</t>
  </si>
  <si>
    <t>Krempl Jaroslav</t>
  </si>
  <si>
    <t>19  :  8</t>
  </si>
  <si>
    <t>25  :  12</t>
  </si>
  <si>
    <t>60 kg</t>
  </si>
  <si>
    <t>15  :  6</t>
  </si>
  <si>
    <t>11  :  4</t>
  </si>
  <si>
    <t>16  :  11</t>
  </si>
  <si>
    <t>RSC I  1</t>
  </si>
  <si>
    <t>16  :  7</t>
  </si>
  <si>
    <t>24  :  3</t>
  </si>
  <si>
    <t>27  :  10</t>
  </si>
  <si>
    <t>12  :  11</t>
  </si>
  <si>
    <t>22  :  2</t>
  </si>
  <si>
    <t>21  :  8</t>
  </si>
  <si>
    <t>6  :  4</t>
  </si>
  <si>
    <t>36  :  7</t>
  </si>
  <si>
    <t>30  :  3</t>
  </si>
  <si>
    <t>13  :  11</t>
  </si>
  <si>
    <t>23  :  6</t>
  </si>
  <si>
    <t>11  :  2</t>
  </si>
  <si>
    <t>6  :  0</t>
  </si>
  <si>
    <t>17  :  16</t>
  </si>
  <si>
    <t>11  :  10</t>
  </si>
  <si>
    <t>21  :  2</t>
  </si>
  <si>
    <t>31  :  9</t>
  </si>
  <si>
    <t>DISQ  3</t>
  </si>
  <si>
    <t>BMB</t>
  </si>
  <si>
    <t>17 : 17 (64:57)</t>
  </si>
  <si>
    <t>23  :  3</t>
  </si>
  <si>
    <t>15  :  1</t>
  </si>
  <si>
    <t>13  :  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</si>
</sst>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2"/>
      <color indexed="1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26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color indexed="10"/>
      <name val="Arial CE"/>
      <family val="2"/>
    </font>
    <font>
      <sz val="18"/>
      <name val="Arial CE"/>
      <family val="2"/>
    </font>
    <font>
      <b/>
      <sz val="26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36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vertical="top"/>
    </xf>
    <xf numFmtId="0" fontId="14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0" fontId="9" fillId="0" borderId="9" xfId="0" applyFont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znam%20borc&#367;%20kadet&#3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0"/>
      <sheetName val="43"/>
      <sheetName val="46"/>
      <sheetName val="48"/>
      <sheetName val="50"/>
      <sheetName val="52"/>
      <sheetName val="54"/>
      <sheetName val="57"/>
      <sheetName val="60"/>
      <sheetName val="63"/>
      <sheetName val="66"/>
      <sheetName val="70"/>
      <sheetName val="75"/>
      <sheetName val="80"/>
      <sheetName val="86"/>
      <sheetName val="ž52"/>
      <sheetName val="ž54"/>
      <sheetName val="ž57"/>
      <sheetName val="ž60"/>
      <sheetName val="ž63"/>
      <sheetName val="ž66"/>
      <sheetName val="ž7O"/>
    </sheetNames>
    <sheetDataSet>
      <sheetData sheetId="11">
        <row r="2">
          <cell r="B2" t="str">
            <v>Oudrnický David</v>
          </cell>
          <cell r="C2" t="str">
            <v>Bižuterie Jablonec</v>
          </cell>
          <cell r="D2">
            <v>1</v>
          </cell>
        </row>
        <row r="3">
          <cell r="B3" t="str">
            <v>Slavík Luděk</v>
          </cell>
          <cell r="C3" t="str">
            <v>Dukla Olomouc</v>
          </cell>
          <cell r="D3">
            <v>2</v>
          </cell>
        </row>
        <row r="4">
          <cell r="B4" t="str">
            <v>Havran Jaroslav</v>
          </cell>
          <cell r="C4" t="str">
            <v>BC Geosan Praha</v>
          </cell>
          <cell r="D4">
            <v>3</v>
          </cell>
        </row>
        <row r="5">
          <cell r="B5" t="str">
            <v>Pytela Marek</v>
          </cell>
          <cell r="C5" t="str">
            <v>SKP Brno</v>
          </cell>
          <cell r="D5">
            <v>4</v>
          </cell>
        </row>
        <row r="6">
          <cell r="B6" t="str">
            <v>Lakomý Oskar</v>
          </cell>
          <cell r="C6" t="str">
            <v>Boxing Praha</v>
          </cell>
          <cell r="D6">
            <v>5</v>
          </cell>
        </row>
      </sheetData>
      <sheetData sheetId="15">
        <row r="2">
          <cell r="B2" t="str">
            <v>Vintrová Jana</v>
          </cell>
          <cell r="C2" t="str">
            <v>Lady Brno</v>
          </cell>
          <cell r="D2">
            <v>1</v>
          </cell>
        </row>
        <row r="3">
          <cell r="B3" t="str">
            <v>Filipová Tereza</v>
          </cell>
          <cell r="C3" t="str">
            <v>Boxing Praha</v>
          </cell>
          <cell r="D3">
            <v>2</v>
          </cell>
        </row>
        <row r="4">
          <cell r="B4" t="str">
            <v>Kodárová Linda</v>
          </cell>
          <cell r="C4" t="str">
            <v>Lady Brno</v>
          </cell>
          <cell r="D4">
            <v>3</v>
          </cell>
        </row>
        <row r="5">
          <cell r="B5" t="str">
            <v>Nováková Miroslava</v>
          </cell>
          <cell r="C5" t="str">
            <v>BC Jihlava</v>
          </cell>
          <cell r="D5">
            <v>4</v>
          </cell>
        </row>
        <row r="6">
          <cell r="B6" t="str">
            <v>Loužilová Tereza</v>
          </cell>
          <cell r="C6" t="str">
            <v>KBC Příbram</v>
          </cell>
          <cell r="D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35"/>
  <sheetViews>
    <sheetView view="pageBreakPreview" zoomScale="60" workbookViewId="0" topLeftCell="A1">
      <selection activeCell="B33" sqref="B33"/>
    </sheetView>
  </sheetViews>
  <sheetFormatPr defaultColWidth="9.00390625" defaultRowHeight="12.75"/>
  <cols>
    <col min="1" max="1" width="3.375" style="1" customWidth="1"/>
    <col min="2" max="4" width="27.25390625" style="1" customWidth="1"/>
    <col min="5" max="16384" width="9.125" style="1" customWidth="1"/>
  </cols>
  <sheetData>
    <row r="1" spans="1:4" ht="52.5" customHeight="1">
      <c r="A1" s="68" t="s">
        <v>60</v>
      </c>
      <c r="B1" s="69"/>
      <c r="C1" s="69"/>
      <c r="D1" s="70"/>
    </row>
    <row r="2" spans="2:4" ht="18.75" customHeight="1">
      <c r="B2" s="2"/>
      <c r="D2" s="71" t="s">
        <v>104</v>
      </c>
    </row>
    <row r="3" spans="2:4" ht="18.75" customHeight="1">
      <c r="B3" s="64" t="str">
        <f>$B$32</f>
        <v>Wiedermann Mario</v>
      </c>
      <c r="D3" s="72"/>
    </row>
    <row r="4" spans="1:4" ht="18.75" customHeight="1">
      <c r="A4" s="1">
        <v>1</v>
      </c>
      <c r="B4" s="65"/>
      <c r="D4" s="72"/>
    </row>
    <row r="5" ht="18.75" customHeight="1">
      <c r="B5" s="3" t="s">
        <v>30</v>
      </c>
    </row>
    <row r="6" ht="18.75" customHeight="1">
      <c r="B6" s="4"/>
    </row>
    <row r="7" spans="2:4" ht="18.75" customHeight="1">
      <c r="B7" s="4"/>
      <c r="C7" s="64" t="str">
        <f>$B$33</f>
        <v>Pučík Jiří</v>
      </c>
      <c r="D7" s="16"/>
    </row>
    <row r="8" spans="2:4" ht="18.75" customHeight="1">
      <c r="B8" s="4"/>
      <c r="C8" s="65"/>
      <c r="D8" s="16"/>
    </row>
    <row r="9" spans="2:4" ht="18.75" customHeight="1">
      <c r="B9" s="4"/>
      <c r="C9" s="18" t="s">
        <v>246</v>
      </c>
      <c r="D9" s="16"/>
    </row>
    <row r="10" spans="2:4" ht="18.75" customHeight="1">
      <c r="B10" s="4"/>
      <c r="C10" s="19"/>
      <c r="D10" s="16"/>
    </row>
    <row r="11" spans="2:4" ht="18.75" customHeight="1">
      <c r="B11" s="60" t="str">
        <f>$B$33</f>
        <v>Pučík Jiří</v>
      </c>
      <c r="C11" s="19"/>
      <c r="D11" s="16"/>
    </row>
    <row r="12" spans="1:4" ht="18.75" customHeight="1">
      <c r="A12" s="1">
        <v>2</v>
      </c>
      <c r="B12" s="61"/>
      <c r="C12" s="19"/>
      <c r="D12" s="16"/>
    </row>
    <row r="13" spans="2:4" ht="18.75" customHeight="1">
      <c r="B13" s="5" t="s">
        <v>75</v>
      </c>
      <c r="C13" s="19"/>
      <c r="D13" s="16"/>
    </row>
    <row r="14" spans="3:4" ht="18.75" customHeight="1">
      <c r="C14" s="19"/>
      <c r="D14" s="16"/>
    </row>
    <row r="15" spans="3:4" ht="18.75" customHeight="1">
      <c r="C15" s="19"/>
      <c r="D15" s="62" t="str">
        <f>$B$34</f>
        <v>Baláž René</v>
      </c>
    </row>
    <row r="16" spans="3:4" ht="18.75" customHeight="1" thickBot="1">
      <c r="C16" s="19"/>
      <c r="D16" s="63"/>
    </row>
    <row r="17" spans="3:4" ht="18.75" customHeight="1">
      <c r="C17" s="19"/>
      <c r="D17" s="22" t="s">
        <v>293</v>
      </c>
    </row>
    <row r="18" spans="3:4" ht="18.75" customHeight="1">
      <c r="C18" s="19"/>
      <c r="D18" s="16"/>
    </row>
    <row r="19" spans="2:4" ht="18.75" customHeight="1">
      <c r="B19" s="64" t="str">
        <f>$B$34</f>
        <v>Baláž René</v>
      </c>
      <c r="C19" s="19"/>
      <c r="D19" s="16"/>
    </row>
    <row r="20" spans="1:4" ht="18.75" customHeight="1">
      <c r="A20" s="1">
        <v>3</v>
      </c>
      <c r="B20" s="65"/>
      <c r="C20" s="19"/>
      <c r="D20" s="16"/>
    </row>
    <row r="21" spans="2:4" ht="18.75" customHeight="1">
      <c r="B21" s="44" t="s">
        <v>30</v>
      </c>
      <c r="C21" s="19"/>
      <c r="D21" s="16"/>
    </row>
    <row r="22" spans="2:4" ht="18.75" customHeight="1">
      <c r="B22" s="4"/>
      <c r="C22" s="19"/>
      <c r="D22" s="16"/>
    </row>
    <row r="23" spans="2:4" ht="18.75" customHeight="1">
      <c r="B23" s="4"/>
      <c r="C23" s="66" t="str">
        <f>$B$34</f>
        <v>Baláž René</v>
      </c>
      <c r="D23" s="16"/>
    </row>
    <row r="24" spans="2:4" ht="18.75" customHeight="1">
      <c r="B24" s="4"/>
      <c r="C24" s="67"/>
      <c r="D24" s="16"/>
    </row>
    <row r="25" spans="2:3" ht="18.75" customHeight="1">
      <c r="B25" s="4"/>
      <c r="C25" s="20" t="s">
        <v>264</v>
      </c>
    </row>
    <row r="26" ht="18.75" customHeight="1">
      <c r="B26" s="4"/>
    </row>
    <row r="27" ht="18.75" customHeight="1">
      <c r="B27" s="60" t="str">
        <f>$B$35</f>
        <v>Abduzalilov Erik</v>
      </c>
    </row>
    <row r="28" spans="1:2" ht="18.75" customHeight="1">
      <c r="A28" s="1">
        <v>4</v>
      </c>
      <c r="B28" s="61"/>
    </row>
    <row r="29" ht="18.75" customHeight="1">
      <c r="B29" s="5" t="s">
        <v>73</v>
      </c>
    </row>
    <row r="30" ht="35.25" customHeight="1">
      <c r="B30" s="6"/>
    </row>
    <row r="31" spans="2:4" ht="18.75" customHeight="1">
      <c r="B31" s="24" t="s">
        <v>18</v>
      </c>
      <c r="C31" s="24" t="s">
        <v>13</v>
      </c>
      <c r="D31" s="24" t="s">
        <v>19</v>
      </c>
    </row>
    <row r="32" spans="2:4" ht="18.75" customHeight="1">
      <c r="B32" s="25" t="s">
        <v>105</v>
      </c>
      <c r="C32" s="41" t="s">
        <v>29</v>
      </c>
      <c r="D32" s="8">
        <v>1</v>
      </c>
    </row>
    <row r="33" spans="2:4" ht="18.75" customHeight="1">
      <c r="B33" s="25" t="s">
        <v>106</v>
      </c>
      <c r="C33" s="41" t="s">
        <v>76</v>
      </c>
      <c r="D33" s="8">
        <v>2</v>
      </c>
    </row>
    <row r="34" spans="2:4" ht="18.75" customHeight="1">
      <c r="B34" s="25" t="s">
        <v>107</v>
      </c>
      <c r="C34" s="41" t="s">
        <v>29</v>
      </c>
      <c r="D34" s="8">
        <v>3</v>
      </c>
    </row>
    <row r="35" spans="2:4" ht="18.75" customHeight="1">
      <c r="B35" s="25" t="s">
        <v>108</v>
      </c>
      <c r="C35" s="41" t="s">
        <v>74</v>
      </c>
      <c r="D35" s="8">
        <v>4</v>
      </c>
    </row>
  </sheetData>
  <mergeCells count="9">
    <mergeCell ref="A1:D1"/>
    <mergeCell ref="D2:D4"/>
    <mergeCell ref="B3:B4"/>
    <mergeCell ref="C7:C8"/>
    <mergeCell ref="B27:B28"/>
    <mergeCell ref="B11:B12"/>
    <mergeCell ref="D15:D16"/>
    <mergeCell ref="B19:B20"/>
    <mergeCell ref="C23:C2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H43"/>
  <sheetViews>
    <sheetView view="pageBreakPreview" zoomScale="60" workbookViewId="0" topLeftCell="A7">
      <selection activeCell="E20" sqref="E20"/>
    </sheetView>
  </sheetViews>
  <sheetFormatPr defaultColWidth="9.00390625" defaultRowHeight="12.75"/>
  <cols>
    <col min="1" max="1" width="3.375" style="16" customWidth="1"/>
    <col min="2" max="3" width="28.375" style="16" bestFit="1" customWidth="1"/>
    <col min="4" max="4" width="24.375" style="16" bestFit="1" customWidth="1"/>
    <col min="5" max="5" width="26.875" style="16" bestFit="1" customWidth="1"/>
    <col min="6" max="16384" width="9.125" style="16" customWidth="1"/>
  </cols>
  <sheetData>
    <row r="1" spans="1:5" ht="46.5" customHeight="1">
      <c r="A1" s="84" t="s">
        <v>60</v>
      </c>
      <c r="B1" s="85"/>
      <c r="C1" s="85"/>
      <c r="D1" s="85"/>
      <c r="E1" s="86"/>
    </row>
    <row r="2" spans="1:5" ht="46.5" customHeight="1">
      <c r="A2" s="45"/>
      <c r="B2" s="46"/>
      <c r="C2" s="46"/>
      <c r="D2" s="46"/>
      <c r="E2" s="87" t="s">
        <v>168</v>
      </c>
    </row>
    <row r="3" spans="2:5" ht="21" customHeight="1">
      <c r="B3" s="75" t="str">
        <f>$C$35</f>
        <v>Chládek Zdeněk</v>
      </c>
      <c r="E3" s="89"/>
    </row>
    <row r="4" spans="1:5" ht="21" customHeight="1">
      <c r="A4" s="16">
        <v>1</v>
      </c>
      <c r="B4" s="76"/>
      <c r="C4" s="17"/>
      <c r="E4" s="89"/>
    </row>
    <row r="5" spans="2:3" ht="21" customHeight="1">
      <c r="B5" s="18" t="s">
        <v>34</v>
      </c>
      <c r="C5" s="75" t="str">
        <f>$C$35</f>
        <v>Chládek Zdeněk</v>
      </c>
    </row>
    <row r="6" spans="2:3" ht="21" customHeight="1">
      <c r="B6" s="19"/>
      <c r="C6" s="76"/>
    </row>
    <row r="7" spans="2:3" ht="21" customHeight="1">
      <c r="B7" s="79" t="str">
        <f>$C$36</f>
        <v>Černý Zdeněk</v>
      </c>
      <c r="C7" s="18" t="s">
        <v>262</v>
      </c>
    </row>
    <row r="8" spans="1:8" ht="21" customHeight="1">
      <c r="A8" s="16" t="s">
        <v>24</v>
      </c>
      <c r="B8" s="80"/>
      <c r="C8" s="19"/>
      <c r="H8" s="21"/>
    </row>
    <row r="9" spans="2:4" ht="21" customHeight="1">
      <c r="B9" s="20" t="s">
        <v>30</v>
      </c>
      <c r="C9" s="19"/>
      <c r="D9" s="75" t="str">
        <f>$C$35</f>
        <v>Chládek Zdeněk</v>
      </c>
    </row>
    <row r="10" spans="2:4" ht="21" customHeight="1">
      <c r="B10" s="23"/>
      <c r="C10" s="19"/>
      <c r="D10" s="76"/>
    </row>
    <row r="11" spans="2:4" ht="21" customHeight="1">
      <c r="B11" s="75" t="str">
        <f>$C$37</f>
        <v>Štaud Jiří</v>
      </c>
      <c r="C11" s="19"/>
      <c r="D11" s="18" t="s">
        <v>272</v>
      </c>
    </row>
    <row r="12" spans="1:4" ht="21" customHeight="1">
      <c r="A12" s="16" t="s">
        <v>22</v>
      </c>
      <c r="B12" s="76"/>
      <c r="C12" s="19"/>
      <c r="D12" s="19"/>
    </row>
    <row r="13" spans="2:4" ht="21" customHeight="1">
      <c r="B13" s="18" t="s">
        <v>94</v>
      </c>
      <c r="C13" s="79" t="str">
        <f>$C$38</f>
        <v>Klogner Václav</v>
      </c>
      <c r="D13" s="19"/>
    </row>
    <row r="14" spans="2:4" ht="21" customHeight="1">
      <c r="B14" s="19"/>
      <c r="C14" s="80"/>
      <c r="D14" s="19"/>
    </row>
    <row r="15" spans="2:4" ht="21" customHeight="1">
      <c r="B15" s="79" t="str">
        <f>$C$38</f>
        <v>Klogner Václav</v>
      </c>
      <c r="C15" s="20" t="s">
        <v>263</v>
      </c>
      <c r="D15" s="19"/>
    </row>
    <row r="16" spans="1:4" ht="21" customHeight="1">
      <c r="A16" s="16" t="s">
        <v>21</v>
      </c>
      <c r="B16" s="80"/>
      <c r="D16" s="19"/>
    </row>
    <row r="17" spans="2:5" ht="21" customHeight="1">
      <c r="B17" s="20" t="s">
        <v>87</v>
      </c>
      <c r="D17" s="19"/>
      <c r="E17" s="62" t="str">
        <f>$C$35</f>
        <v>Chládek Zdeněk</v>
      </c>
    </row>
    <row r="18" spans="4:5" ht="21" customHeight="1">
      <c r="D18" s="19"/>
      <c r="E18" s="83"/>
    </row>
    <row r="19" spans="2:5" ht="21" customHeight="1">
      <c r="B19" s="75" t="str">
        <f>$C$39</f>
        <v>Baláž Lukáš</v>
      </c>
      <c r="D19" s="19"/>
      <c r="E19" s="22" t="s">
        <v>270</v>
      </c>
    </row>
    <row r="20" spans="1:4" ht="21" customHeight="1">
      <c r="A20" s="16" t="s">
        <v>20</v>
      </c>
      <c r="B20" s="76"/>
      <c r="D20" s="19"/>
    </row>
    <row r="21" spans="2:4" ht="21" customHeight="1">
      <c r="B21" s="18" t="s">
        <v>34</v>
      </c>
      <c r="C21" s="75" t="str">
        <f>$C$40</f>
        <v>Svozil Vladimír</v>
      </c>
      <c r="D21" s="19"/>
    </row>
    <row r="22" spans="2:4" ht="21" customHeight="1">
      <c r="B22" s="19"/>
      <c r="C22" s="76"/>
      <c r="D22" s="19"/>
    </row>
    <row r="23" spans="2:4" ht="21" customHeight="1">
      <c r="B23" s="79" t="str">
        <f>$C$40</f>
        <v>Svozil Vladimír</v>
      </c>
      <c r="C23" s="18" t="s">
        <v>264</v>
      </c>
      <c r="D23" s="19"/>
    </row>
    <row r="24" spans="1:4" ht="21" customHeight="1">
      <c r="A24" s="16" t="s">
        <v>48</v>
      </c>
      <c r="B24" s="80"/>
      <c r="C24" s="19"/>
      <c r="D24" s="19"/>
    </row>
    <row r="25" spans="2:4" ht="21" customHeight="1">
      <c r="B25" s="20" t="s">
        <v>39</v>
      </c>
      <c r="C25" s="19"/>
      <c r="D25" s="77" t="str">
        <f>$C$40</f>
        <v>Svozil Vladimír</v>
      </c>
    </row>
    <row r="26" spans="2:4" ht="21" customHeight="1">
      <c r="B26" s="23"/>
      <c r="C26" s="19"/>
      <c r="D26" s="78"/>
    </row>
    <row r="27" spans="2:4" ht="21" customHeight="1">
      <c r="B27" s="75" t="str">
        <f>$C$41</f>
        <v>Jirges Rostislav</v>
      </c>
      <c r="C27" s="19"/>
      <c r="D27" s="20" t="s">
        <v>288</v>
      </c>
    </row>
    <row r="28" spans="1:3" ht="21" customHeight="1">
      <c r="A28" s="16" t="s">
        <v>58</v>
      </c>
      <c r="B28" s="76"/>
      <c r="C28" s="19"/>
    </row>
    <row r="29" spans="2:3" ht="21" customHeight="1">
      <c r="B29" s="18" t="s">
        <v>102</v>
      </c>
      <c r="C29" s="77" t="str">
        <f>$C$41</f>
        <v>Jirges Rostislav</v>
      </c>
    </row>
    <row r="30" spans="2:3" ht="21" customHeight="1">
      <c r="B30" s="19"/>
      <c r="C30" s="78"/>
    </row>
    <row r="31" spans="2:3" ht="21" customHeight="1">
      <c r="B31" s="79" t="str">
        <f>$C$42</f>
        <v>Táborský Daniel</v>
      </c>
      <c r="C31" s="20" t="s">
        <v>265</v>
      </c>
    </row>
    <row r="32" spans="1:3" ht="21" customHeight="1">
      <c r="A32" s="16" t="s">
        <v>59</v>
      </c>
      <c r="B32" s="80"/>
      <c r="C32" s="23"/>
    </row>
    <row r="33" spans="2:3" ht="21" customHeight="1">
      <c r="B33" s="20" t="s">
        <v>32</v>
      </c>
      <c r="C33" s="23"/>
    </row>
    <row r="34" spans="3:5" ht="18.75" customHeight="1">
      <c r="C34" s="24" t="s">
        <v>18</v>
      </c>
      <c r="D34" s="24" t="s">
        <v>13</v>
      </c>
      <c r="E34" s="24" t="s">
        <v>19</v>
      </c>
    </row>
    <row r="35" spans="3:5" ht="18.75" customHeight="1">
      <c r="C35" s="25" t="s">
        <v>169</v>
      </c>
      <c r="D35" s="24" t="s">
        <v>170</v>
      </c>
      <c r="E35" s="24">
        <v>1</v>
      </c>
    </row>
    <row r="36" spans="3:5" ht="18.75" customHeight="1">
      <c r="C36" s="25" t="s">
        <v>171</v>
      </c>
      <c r="D36" s="24" t="s">
        <v>29</v>
      </c>
      <c r="E36" s="24">
        <v>2</v>
      </c>
    </row>
    <row r="37" spans="3:5" ht="18.75" customHeight="1">
      <c r="C37" s="25" t="s">
        <v>172</v>
      </c>
      <c r="D37" s="24" t="s">
        <v>95</v>
      </c>
      <c r="E37" s="24">
        <v>3</v>
      </c>
    </row>
    <row r="38" spans="3:5" ht="18.75" customHeight="1">
      <c r="C38" s="25" t="s">
        <v>173</v>
      </c>
      <c r="D38" s="24" t="s">
        <v>57</v>
      </c>
      <c r="E38" s="24">
        <v>4</v>
      </c>
    </row>
    <row r="39" spans="3:5" ht="18.75" customHeight="1">
      <c r="C39" s="25" t="s">
        <v>174</v>
      </c>
      <c r="D39" s="24" t="s">
        <v>170</v>
      </c>
      <c r="E39" s="24">
        <v>5</v>
      </c>
    </row>
    <row r="40" spans="3:5" ht="18.75" customHeight="1">
      <c r="C40" s="25" t="s">
        <v>175</v>
      </c>
      <c r="D40" s="24" t="s">
        <v>38</v>
      </c>
      <c r="E40" s="24">
        <v>6</v>
      </c>
    </row>
    <row r="41" spans="3:5" ht="18.75" customHeight="1">
      <c r="C41" s="25" t="s">
        <v>176</v>
      </c>
      <c r="D41" s="24" t="s">
        <v>177</v>
      </c>
      <c r="E41" s="24">
        <v>7</v>
      </c>
    </row>
    <row r="42" spans="3:5" ht="18.75" customHeight="1">
      <c r="C42" s="25" t="s">
        <v>178</v>
      </c>
      <c r="D42" s="24" t="s">
        <v>116</v>
      </c>
      <c r="E42" s="24">
        <v>8</v>
      </c>
    </row>
    <row r="43" spans="3:5" ht="15">
      <c r="C43" s="23"/>
      <c r="D43" s="23"/>
      <c r="E43" s="23"/>
    </row>
  </sheetData>
  <mergeCells count="17">
    <mergeCell ref="A1:E1"/>
    <mergeCell ref="E2:E4"/>
    <mergeCell ref="B3:B4"/>
    <mergeCell ref="C5:C6"/>
    <mergeCell ref="B7:B8"/>
    <mergeCell ref="D9:D10"/>
    <mergeCell ref="B11:B12"/>
    <mergeCell ref="C13:C14"/>
    <mergeCell ref="B15:B16"/>
    <mergeCell ref="E17:E18"/>
    <mergeCell ref="B19:B20"/>
    <mergeCell ref="C21:C22"/>
    <mergeCell ref="B31:B32"/>
    <mergeCell ref="B23:B24"/>
    <mergeCell ref="D25:D26"/>
    <mergeCell ref="B27:B28"/>
    <mergeCell ref="C29:C30"/>
  </mergeCells>
  <printOptions/>
  <pageMargins left="0.75" right="0.75" top="1" bottom="1" header="0.4921259845" footer="0.4921259845"/>
  <pageSetup horizontalDpi="300" verticalDpi="3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H43"/>
  <sheetViews>
    <sheetView view="pageBreakPreview" zoomScale="60" workbookViewId="0" topLeftCell="A7">
      <selection activeCell="E20" sqref="E20"/>
    </sheetView>
  </sheetViews>
  <sheetFormatPr defaultColWidth="9.00390625" defaultRowHeight="12.75"/>
  <cols>
    <col min="1" max="1" width="3.375" style="16" customWidth="1"/>
    <col min="2" max="3" width="28.375" style="16" bestFit="1" customWidth="1"/>
    <col min="4" max="4" width="23.00390625" style="16" customWidth="1"/>
    <col min="5" max="5" width="22.625" style="16" customWidth="1"/>
    <col min="6" max="16384" width="9.125" style="16" customWidth="1"/>
  </cols>
  <sheetData>
    <row r="1" spans="1:5" ht="46.5" customHeight="1">
      <c r="A1" s="84" t="s">
        <v>60</v>
      </c>
      <c r="B1" s="85"/>
      <c r="C1" s="85"/>
      <c r="D1" s="85"/>
      <c r="E1" s="86"/>
    </row>
    <row r="2" spans="1:5" ht="46.5" customHeight="1">
      <c r="A2" s="45"/>
      <c r="B2" s="46"/>
      <c r="C2" s="46"/>
      <c r="D2" s="46"/>
      <c r="E2" s="87" t="s">
        <v>179</v>
      </c>
    </row>
    <row r="3" spans="2:5" ht="21" customHeight="1">
      <c r="B3" s="75" t="str">
        <f>$C$35</f>
        <v>Brič Tomáš</v>
      </c>
      <c r="E3" s="89"/>
    </row>
    <row r="4" spans="1:5" ht="21" customHeight="1">
      <c r="A4" s="16">
        <v>1</v>
      </c>
      <c r="B4" s="76"/>
      <c r="C4" s="17"/>
      <c r="E4" s="89"/>
    </row>
    <row r="5" spans="2:3" ht="21" customHeight="1">
      <c r="B5" s="18" t="s">
        <v>77</v>
      </c>
      <c r="C5" s="75" t="str">
        <f>$C$36</f>
        <v>Ferko Zdeněk</v>
      </c>
    </row>
    <row r="6" spans="2:3" ht="21" customHeight="1">
      <c r="B6" s="19"/>
      <c r="C6" s="76"/>
    </row>
    <row r="7" spans="2:3" ht="21" customHeight="1">
      <c r="B7" s="79" t="str">
        <f>$C$36</f>
        <v>Ferko Zdeněk</v>
      </c>
      <c r="C7" s="18" t="s">
        <v>266</v>
      </c>
    </row>
    <row r="8" spans="1:8" ht="21" customHeight="1">
      <c r="A8" s="16" t="s">
        <v>24</v>
      </c>
      <c r="B8" s="80"/>
      <c r="C8" s="19"/>
      <c r="H8" s="21"/>
    </row>
    <row r="9" spans="2:4" ht="21" customHeight="1">
      <c r="B9" s="20" t="s">
        <v>73</v>
      </c>
      <c r="C9" s="19"/>
      <c r="D9" s="75" t="str">
        <f>$C$36</f>
        <v>Ferko Zdeněk</v>
      </c>
    </row>
    <row r="10" spans="2:4" ht="21" customHeight="1">
      <c r="B10" s="23"/>
      <c r="C10" s="19"/>
      <c r="D10" s="76"/>
    </row>
    <row r="11" spans="2:4" ht="21" customHeight="1">
      <c r="B11" s="75" t="str">
        <f>$C$37</f>
        <v>Kurka Gino</v>
      </c>
      <c r="C11" s="19"/>
      <c r="D11" s="18" t="s">
        <v>280</v>
      </c>
    </row>
    <row r="12" spans="1:4" ht="21" customHeight="1">
      <c r="A12" s="16" t="s">
        <v>22</v>
      </c>
      <c r="B12" s="76"/>
      <c r="C12" s="19"/>
      <c r="D12" s="19"/>
    </row>
    <row r="13" spans="2:4" ht="21" customHeight="1">
      <c r="B13" s="18" t="s">
        <v>62</v>
      </c>
      <c r="C13" s="79" t="str">
        <f>$C$38</f>
        <v>Mareš Petr</v>
      </c>
      <c r="D13" s="19"/>
    </row>
    <row r="14" spans="2:4" ht="21" customHeight="1">
      <c r="B14" s="19"/>
      <c r="C14" s="80"/>
      <c r="D14" s="19"/>
    </row>
    <row r="15" spans="2:4" ht="21" customHeight="1">
      <c r="B15" s="79" t="str">
        <f>$C$38</f>
        <v>Mareš Petr</v>
      </c>
      <c r="C15" s="20" t="s">
        <v>267</v>
      </c>
      <c r="D15" s="19"/>
    </row>
    <row r="16" spans="1:4" ht="21" customHeight="1">
      <c r="A16" s="16" t="s">
        <v>21</v>
      </c>
      <c r="B16" s="80"/>
      <c r="D16" s="19"/>
    </row>
    <row r="17" spans="2:5" ht="21" customHeight="1">
      <c r="B17" s="20" t="s">
        <v>32</v>
      </c>
      <c r="D17" s="19"/>
      <c r="E17" s="62" t="str">
        <f>$C$36</f>
        <v>Ferko Zdeněk</v>
      </c>
    </row>
    <row r="18" spans="4:5" ht="21" customHeight="1">
      <c r="D18" s="19"/>
      <c r="E18" s="83"/>
    </row>
    <row r="19" spans="2:5" ht="21" customHeight="1">
      <c r="B19" s="75" t="str">
        <f>$C$39</f>
        <v>Sojka Tomáš</v>
      </c>
      <c r="D19" s="19"/>
      <c r="E19" s="22" t="s">
        <v>301</v>
      </c>
    </row>
    <row r="20" spans="1:4" ht="21" customHeight="1">
      <c r="A20" s="16" t="s">
        <v>20</v>
      </c>
      <c r="B20" s="76"/>
      <c r="D20" s="19"/>
    </row>
    <row r="21" spans="2:4" ht="21" customHeight="1">
      <c r="B21" s="18" t="s">
        <v>33</v>
      </c>
      <c r="C21" s="75" t="str">
        <f>$C$39</f>
        <v>Sojka Tomáš</v>
      </c>
      <c r="D21" s="19"/>
    </row>
    <row r="22" spans="2:4" ht="21" customHeight="1">
      <c r="B22" s="19"/>
      <c r="C22" s="76"/>
      <c r="D22" s="19"/>
    </row>
    <row r="23" spans="2:4" ht="21" customHeight="1">
      <c r="B23" s="79" t="str">
        <f>$C$40</f>
        <v>Hanel Václav</v>
      </c>
      <c r="C23" s="18" t="s">
        <v>268</v>
      </c>
      <c r="D23" s="19"/>
    </row>
    <row r="24" spans="1:4" ht="21" customHeight="1">
      <c r="A24" s="16" t="s">
        <v>48</v>
      </c>
      <c r="B24" s="80"/>
      <c r="C24" s="19"/>
      <c r="D24" s="19"/>
    </row>
    <row r="25" spans="2:4" ht="21" customHeight="1">
      <c r="B25" s="20" t="s">
        <v>30</v>
      </c>
      <c r="C25" s="19"/>
      <c r="D25" s="77" t="str">
        <f>$C$39</f>
        <v>Sojka Tomáš</v>
      </c>
    </row>
    <row r="26" spans="2:4" ht="21" customHeight="1">
      <c r="B26" s="23"/>
      <c r="C26" s="19"/>
      <c r="D26" s="78"/>
    </row>
    <row r="27" spans="2:4" ht="21" customHeight="1">
      <c r="B27" s="75" t="str">
        <f>$C$41</f>
        <v>Kadlec Jiří</v>
      </c>
      <c r="C27" s="19"/>
      <c r="D27" s="20" t="s">
        <v>246</v>
      </c>
    </row>
    <row r="28" spans="1:3" ht="21" customHeight="1">
      <c r="A28" s="16" t="s">
        <v>58</v>
      </c>
      <c r="B28" s="76"/>
      <c r="C28" s="19"/>
    </row>
    <row r="29" spans="2:3" ht="21" customHeight="1">
      <c r="B29" s="18" t="s">
        <v>26</v>
      </c>
      <c r="C29" s="77" t="str">
        <f>$C$41</f>
        <v>Kadlec Jiří</v>
      </c>
    </row>
    <row r="30" spans="2:3" ht="21" customHeight="1">
      <c r="B30" s="19"/>
      <c r="C30" s="78"/>
    </row>
    <row r="31" spans="2:3" ht="21" customHeight="1">
      <c r="B31" s="79" t="str">
        <f>$C$42</f>
        <v>Zikmunda František</v>
      </c>
      <c r="C31" s="20" t="s">
        <v>269</v>
      </c>
    </row>
    <row r="32" spans="1:3" ht="21" customHeight="1">
      <c r="A32" s="16" t="s">
        <v>59</v>
      </c>
      <c r="B32" s="80"/>
      <c r="C32" s="23"/>
    </row>
    <row r="33" spans="2:3" ht="21" customHeight="1">
      <c r="B33" s="20" t="s">
        <v>51</v>
      </c>
      <c r="C33" s="23"/>
    </row>
    <row r="34" spans="3:5" ht="18.75" customHeight="1">
      <c r="C34" s="24" t="s">
        <v>18</v>
      </c>
      <c r="D34" s="24" t="s">
        <v>13</v>
      </c>
      <c r="E34" s="24" t="s">
        <v>19</v>
      </c>
    </row>
    <row r="35" spans="3:5" ht="18.75" customHeight="1">
      <c r="C35" s="25" t="s">
        <v>180</v>
      </c>
      <c r="D35" s="24" t="s">
        <v>78</v>
      </c>
      <c r="E35" s="24">
        <v>1</v>
      </c>
    </row>
    <row r="36" spans="3:5" ht="18.75" customHeight="1">
      <c r="C36" s="25" t="s">
        <v>181</v>
      </c>
      <c r="D36" s="24" t="s">
        <v>182</v>
      </c>
      <c r="E36" s="24">
        <v>2</v>
      </c>
    </row>
    <row r="37" spans="3:5" ht="18.75" customHeight="1">
      <c r="C37" s="25" t="s">
        <v>183</v>
      </c>
      <c r="D37" s="24" t="s">
        <v>184</v>
      </c>
      <c r="E37" s="24">
        <v>3</v>
      </c>
    </row>
    <row r="38" spans="3:5" ht="18.75" customHeight="1">
      <c r="C38" s="25" t="s">
        <v>185</v>
      </c>
      <c r="D38" s="24" t="s">
        <v>116</v>
      </c>
      <c r="E38" s="24">
        <v>4</v>
      </c>
    </row>
    <row r="39" spans="3:5" ht="18.75" customHeight="1">
      <c r="C39" s="25" t="s">
        <v>186</v>
      </c>
      <c r="D39" s="24" t="s">
        <v>114</v>
      </c>
      <c r="E39" s="24">
        <v>5</v>
      </c>
    </row>
    <row r="40" spans="3:5" ht="18.75" customHeight="1">
      <c r="C40" s="25" t="s">
        <v>187</v>
      </c>
      <c r="D40" s="24" t="s">
        <v>29</v>
      </c>
      <c r="E40" s="24">
        <v>6</v>
      </c>
    </row>
    <row r="41" spans="3:5" ht="18.75" customHeight="1">
      <c r="C41" s="25" t="s">
        <v>188</v>
      </c>
      <c r="D41" s="24" t="s">
        <v>121</v>
      </c>
      <c r="E41" s="24">
        <v>7</v>
      </c>
    </row>
    <row r="42" spans="3:5" ht="18.75" customHeight="1">
      <c r="C42" s="25" t="s">
        <v>189</v>
      </c>
      <c r="D42" s="24" t="s">
        <v>190</v>
      </c>
      <c r="E42" s="24">
        <v>8</v>
      </c>
    </row>
    <row r="43" spans="3:5" ht="15">
      <c r="C43" s="23"/>
      <c r="D43" s="23"/>
      <c r="E43" s="23"/>
    </row>
  </sheetData>
  <mergeCells count="17">
    <mergeCell ref="A1:E1"/>
    <mergeCell ref="E2:E4"/>
    <mergeCell ref="B3:B4"/>
    <mergeCell ref="C5:C6"/>
    <mergeCell ref="B7:B8"/>
    <mergeCell ref="D9:D10"/>
    <mergeCell ref="B11:B12"/>
    <mergeCell ref="C13:C14"/>
    <mergeCell ref="B15:B16"/>
    <mergeCell ref="E17:E18"/>
    <mergeCell ref="B19:B20"/>
    <mergeCell ref="C21:C22"/>
    <mergeCell ref="B31:B32"/>
    <mergeCell ref="B23:B24"/>
    <mergeCell ref="D25:D26"/>
    <mergeCell ref="B27:B28"/>
    <mergeCell ref="C29:C30"/>
  </mergeCells>
  <printOptions/>
  <pageMargins left="0.75" right="0.75" top="1" bottom="1" header="0.4921259845" footer="0.4921259845"/>
  <pageSetup horizontalDpi="300" verticalDpi="3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0"/>
  <dimension ref="A1:E39"/>
  <sheetViews>
    <sheetView view="pageBreakPreview" zoomScale="60" workbookViewId="0" topLeftCell="A7">
      <selection activeCell="E18" sqref="E18"/>
    </sheetView>
  </sheetViews>
  <sheetFormatPr defaultColWidth="9.00390625" defaultRowHeight="12.75"/>
  <cols>
    <col min="1" max="1" width="3.375" style="16" customWidth="1"/>
    <col min="2" max="2" width="28.00390625" style="16" bestFit="1" customWidth="1"/>
    <col min="3" max="4" width="26.125" style="16" bestFit="1" customWidth="1"/>
    <col min="5" max="5" width="29.00390625" style="16" bestFit="1" customWidth="1"/>
    <col min="6" max="16384" width="9.125" style="16" customWidth="1"/>
  </cols>
  <sheetData>
    <row r="1" spans="1:5" ht="61.5" customHeight="1">
      <c r="A1" s="84" t="s">
        <v>60</v>
      </c>
      <c r="B1" s="85"/>
      <c r="C1" s="85"/>
      <c r="D1" s="85"/>
      <c r="E1" s="86"/>
    </row>
    <row r="2" spans="1:5" ht="36.75" customHeight="1">
      <c r="A2" s="23"/>
      <c r="B2" s="17"/>
      <c r="C2" s="17"/>
      <c r="E2" s="87" t="s">
        <v>191</v>
      </c>
    </row>
    <row r="3" spans="1:5" ht="22.5" customHeight="1">
      <c r="A3" s="23"/>
      <c r="B3" s="26"/>
      <c r="C3" s="75" t="str">
        <f>$C$36</f>
        <v>Havran Jaroslav</v>
      </c>
      <c r="E3" s="88"/>
    </row>
    <row r="4" spans="1:5" ht="22.5" customHeight="1">
      <c r="A4" s="23"/>
      <c r="B4" s="29" t="s">
        <v>22</v>
      </c>
      <c r="C4" s="76"/>
      <c r="E4" s="88"/>
    </row>
    <row r="5" spans="1:3" ht="22.5" customHeight="1">
      <c r="A5" s="23"/>
      <c r="B5" s="29"/>
      <c r="C5" s="18"/>
    </row>
    <row r="6" spans="1:3" ht="22.5" customHeight="1">
      <c r="A6" s="23"/>
      <c r="B6" s="30"/>
      <c r="C6" s="19"/>
    </row>
    <row r="7" spans="1:4" ht="22.5" customHeight="1">
      <c r="A7" s="23"/>
      <c r="B7" s="31"/>
      <c r="C7" s="19"/>
      <c r="D7" s="75" t="str">
        <f>$C$37</f>
        <v>Pytela Marek</v>
      </c>
    </row>
    <row r="8" spans="1:4" ht="22.5" customHeight="1">
      <c r="A8" s="23"/>
      <c r="B8" s="29"/>
      <c r="C8" s="19"/>
      <c r="D8" s="76"/>
    </row>
    <row r="9" spans="1:4" ht="22.5" customHeight="1">
      <c r="A9" s="23"/>
      <c r="B9" s="29"/>
      <c r="C9" s="19"/>
      <c r="D9" s="18" t="s">
        <v>289</v>
      </c>
    </row>
    <row r="10" spans="1:4" ht="22.5" customHeight="1">
      <c r="A10" s="23"/>
      <c r="B10" s="32"/>
      <c r="C10" s="19"/>
      <c r="D10" s="19"/>
    </row>
    <row r="11" spans="1:4" ht="22.5" customHeight="1">
      <c r="A11" s="23"/>
      <c r="B11" s="33"/>
      <c r="C11" s="79" t="str">
        <f>$C$37</f>
        <v>Pytela Marek</v>
      </c>
      <c r="D11" s="19"/>
    </row>
    <row r="12" spans="1:4" ht="22.5" customHeight="1">
      <c r="A12" s="23"/>
      <c r="B12" s="29" t="s">
        <v>21</v>
      </c>
      <c r="C12" s="80"/>
      <c r="D12" s="19"/>
    </row>
    <row r="13" spans="1:4" ht="22.5" customHeight="1">
      <c r="A13" s="23"/>
      <c r="B13" s="23"/>
      <c r="C13" s="20" t="s">
        <v>26</v>
      </c>
      <c r="D13" s="19"/>
    </row>
    <row r="14" spans="1:4" ht="22.5" customHeight="1">
      <c r="A14" s="23"/>
      <c r="B14" s="27"/>
      <c r="D14" s="19"/>
    </row>
    <row r="15" spans="2:5" ht="22.5" customHeight="1">
      <c r="B15" s="20"/>
      <c r="D15" s="19"/>
      <c r="E15" s="62" t="str">
        <f>$C$38</f>
        <v>Lakomý Oskar</v>
      </c>
    </row>
    <row r="16" spans="4:5" ht="22.5" customHeight="1">
      <c r="D16" s="19"/>
      <c r="E16" s="83"/>
    </row>
    <row r="17" spans="4:5" ht="22.5" customHeight="1">
      <c r="D17" s="19"/>
      <c r="E17" s="22" t="s">
        <v>302</v>
      </c>
    </row>
    <row r="18" spans="1:4" ht="22.5" customHeight="1">
      <c r="A18" s="29"/>
      <c r="B18" s="17"/>
      <c r="D18" s="19"/>
    </row>
    <row r="19" spans="1:4" ht="22.5" customHeight="1">
      <c r="A19" s="29"/>
      <c r="B19" s="26"/>
      <c r="C19" s="75" t="str">
        <f>$C$38</f>
        <v>Lakomý Oskar</v>
      </c>
      <c r="D19" s="19"/>
    </row>
    <row r="20" spans="1:4" ht="22.5" customHeight="1">
      <c r="A20" s="29"/>
      <c r="B20" s="29" t="s">
        <v>20</v>
      </c>
      <c r="C20" s="76"/>
      <c r="D20" s="19"/>
    </row>
    <row r="21" spans="1:4" ht="22.5" customHeight="1">
      <c r="A21" s="29"/>
      <c r="B21" s="23"/>
      <c r="C21" s="18" t="s">
        <v>32</v>
      </c>
      <c r="D21" s="19"/>
    </row>
    <row r="22" spans="1:4" ht="22.5" customHeight="1">
      <c r="A22" s="29"/>
      <c r="B22" s="27"/>
      <c r="C22" s="19"/>
      <c r="D22" s="19"/>
    </row>
    <row r="23" spans="1:4" ht="22.5" customHeight="1">
      <c r="A23" s="28"/>
      <c r="B23" s="20"/>
      <c r="C23" s="19"/>
      <c r="D23" s="77" t="str">
        <f>$C$38</f>
        <v>Lakomý Oskar</v>
      </c>
    </row>
    <row r="24" spans="1:4" ht="22.5" customHeight="1">
      <c r="A24" s="28"/>
      <c r="B24" s="23"/>
      <c r="C24" s="19"/>
      <c r="D24" s="78"/>
    </row>
    <row r="25" spans="1:4" ht="22.5" customHeight="1">
      <c r="A25" s="28"/>
      <c r="B25" s="75" t="str">
        <f>$C$34</f>
        <v>Oudrnický David</v>
      </c>
      <c r="C25" s="19"/>
      <c r="D25" s="20" t="s">
        <v>290</v>
      </c>
    </row>
    <row r="26" spans="1:3" ht="22.5" customHeight="1">
      <c r="A26" s="28" t="s">
        <v>23</v>
      </c>
      <c r="B26" s="76"/>
      <c r="C26" s="19"/>
    </row>
    <row r="27" spans="1:3" ht="22.5" customHeight="1">
      <c r="A27" s="28"/>
      <c r="B27" s="18" t="s">
        <v>98</v>
      </c>
      <c r="C27" s="77" t="str">
        <f>$C$34</f>
        <v>Oudrnický David</v>
      </c>
    </row>
    <row r="28" spans="1:3" ht="22.5" customHeight="1">
      <c r="A28" s="28"/>
      <c r="B28" s="19"/>
      <c r="C28" s="78"/>
    </row>
    <row r="29" spans="1:3" ht="22.5" customHeight="1">
      <c r="A29" s="28"/>
      <c r="B29" s="79" t="str">
        <f>$C$35</f>
        <v>Slavík Luděk</v>
      </c>
      <c r="C29" s="20" t="s">
        <v>241</v>
      </c>
    </row>
    <row r="30" spans="1:3" ht="22.5" customHeight="1">
      <c r="A30" s="28" t="s">
        <v>24</v>
      </c>
      <c r="B30" s="80"/>
      <c r="C30" s="23"/>
    </row>
    <row r="31" spans="2:3" ht="22.5" customHeight="1">
      <c r="B31" s="20" t="s">
        <v>30</v>
      </c>
      <c r="C31" s="23"/>
    </row>
    <row r="32" ht="16.5" customHeight="1">
      <c r="C32" s="23"/>
    </row>
    <row r="33" spans="3:5" ht="24" customHeight="1">
      <c r="C33" s="24" t="s">
        <v>18</v>
      </c>
      <c r="D33" s="24" t="s">
        <v>13</v>
      </c>
      <c r="E33" s="24" t="s">
        <v>19</v>
      </c>
    </row>
    <row r="34" spans="3:5" ht="24" customHeight="1">
      <c r="C34" s="25" t="str">
        <f>'[1]70'!B2</f>
        <v>Oudrnický David</v>
      </c>
      <c r="D34" s="41" t="str">
        <f>'[1]70'!C2</f>
        <v>Bižuterie Jablonec</v>
      </c>
      <c r="E34" s="24">
        <f>'[1]70'!D2</f>
        <v>1</v>
      </c>
    </row>
    <row r="35" spans="3:5" ht="24" customHeight="1">
      <c r="C35" s="25" t="str">
        <f>'[1]70'!B3</f>
        <v>Slavík Luděk</v>
      </c>
      <c r="D35" s="41" t="str">
        <f>'[1]70'!C3</f>
        <v>Dukla Olomouc</v>
      </c>
      <c r="E35" s="24">
        <f>'[1]70'!D3</f>
        <v>2</v>
      </c>
    </row>
    <row r="36" spans="3:5" ht="24" customHeight="1">
      <c r="C36" s="25" t="str">
        <f>'[1]70'!B4</f>
        <v>Havran Jaroslav</v>
      </c>
      <c r="D36" s="41" t="str">
        <f>'[1]70'!C4</f>
        <v>BC Geosan Praha</v>
      </c>
      <c r="E36" s="24">
        <f>'[1]70'!D4</f>
        <v>3</v>
      </c>
    </row>
    <row r="37" spans="3:5" ht="24" customHeight="1">
      <c r="C37" s="25" t="str">
        <f>'[1]70'!B5</f>
        <v>Pytela Marek</v>
      </c>
      <c r="D37" s="41" t="str">
        <f>'[1]70'!C5</f>
        <v>SKP Brno</v>
      </c>
      <c r="E37" s="24">
        <f>'[1]70'!D5</f>
        <v>4</v>
      </c>
    </row>
    <row r="38" spans="3:5" ht="24" customHeight="1">
      <c r="C38" s="25" t="str">
        <f>'[1]70'!B6</f>
        <v>Lakomý Oskar</v>
      </c>
      <c r="D38" s="41" t="str">
        <f>'[1]70'!C6</f>
        <v>Boxing Praha</v>
      </c>
      <c r="E38" s="24">
        <f>'[1]70'!D6</f>
        <v>5</v>
      </c>
    </row>
    <row r="39" spans="3:5" ht="15">
      <c r="C39" s="23"/>
      <c r="D39" s="23"/>
      <c r="E39" s="23"/>
    </row>
  </sheetData>
  <mergeCells count="11">
    <mergeCell ref="D23:D24"/>
    <mergeCell ref="C11:C12"/>
    <mergeCell ref="E15:E16"/>
    <mergeCell ref="A1:E1"/>
    <mergeCell ref="E2:E4"/>
    <mergeCell ref="C3:C4"/>
    <mergeCell ref="D7:D8"/>
    <mergeCell ref="B25:B26"/>
    <mergeCell ref="C27:C28"/>
    <mergeCell ref="B29:B30"/>
    <mergeCell ref="C19:C20"/>
  </mergeCells>
  <printOptions/>
  <pageMargins left="0.75" right="0.75" top="1" bottom="1" header="0.4921259845" footer="0.4921259845"/>
  <pageSetup horizontalDpi="300" verticalDpi="3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1"/>
  <dimension ref="A1:E41"/>
  <sheetViews>
    <sheetView view="pageBreakPreview" zoomScale="60" workbookViewId="0" topLeftCell="A1">
      <selection activeCell="E18" sqref="E18"/>
    </sheetView>
  </sheetViews>
  <sheetFormatPr defaultColWidth="9.00390625" defaultRowHeight="12.75"/>
  <cols>
    <col min="1" max="1" width="4.00390625" style="16" customWidth="1"/>
    <col min="2" max="2" width="30.375" style="16" bestFit="1" customWidth="1"/>
    <col min="3" max="3" width="24.375" style="16" bestFit="1" customWidth="1"/>
    <col min="4" max="4" width="21.625" style="16" bestFit="1" customWidth="1"/>
    <col min="5" max="5" width="21.875" style="16" customWidth="1"/>
    <col min="6" max="16384" width="9.125" style="16" customWidth="1"/>
  </cols>
  <sheetData>
    <row r="1" spans="1:5" ht="45" customHeight="1">
      <c r="A1" s="84" t="s">
        <v>60</v>
      </c>
      <c r="B1" s="85"/>
      <c r="C1" s="85"/>
      <c r="D1" s="85"/>
      <c r="E1" s="86"/>
    </row>
    <row r="2" spans="1:5" ht="29.25" customHeight="1">
      <c r="A2" s="23"/>
      <c r="B2" s="17"/>
      <c r="C2" s="17"/>
      <c r="E2" s="71" t="s">
        <v>192</v>
      </c>
    </row>
    <row r="3" spans="1:5" ht="18" customHeight="1">
      <c r="A3" s="23"/>
      <c r="B3" s="26"/>
      <c r="C3" s="75" t="str">
        <f>$C$38</f>
        <v>Škeřík Tomáš</v>
      </c>
      <c r="E3" s="72"/>
    </row>
    <row r="4" spans="1:5" ht="18" customHeight="1">
      <c r="A4" s="23"/>
      <c r="B4" s="28" t="s">
        <v>20</v>
      </c>
      <c r="C4" s="76"/>
      <c r="E4" s="72"/>
    </row>
    <row r="5" spans="1:3" ht="18" customHeight="1">
      <c r="A5" s="23"/>
      <c r="B5" s="23"/>
      <c r="C5" s="18" t="s">
        <v>98</v>
      </c>
    </row>
    <row r="6" spans="1:3" ht="18" customHeight="1">
      <c r="A6" s="23"/>
      <c r="B6" s="27"/>
      <c r="C6" s="19"/>
    </row>
    <row r="7" spans="2:4" ht="18" customHeight="1">
      <c r="B7" s="20"/>
      <c r="C7" s="19"/>
      <c r="D7" s="75" t="str">
        <f>$C$38</f>
        <v>Škeřík Tomáš</v>
      </c>
    </row>
    <row r="8" spans="3:4" ht="18" customHeight="1">
      <c r="C8" s="19"/>
      <c r="D8" s="76"/>
    </row>
    <row r="9" spans="3:4" ht="18" customHeight="1">
      <c r="C9" s="19"/>
      <c r="D9" s="18" t="s">
        <v>268</v>
      </c>
    </row>
    <row r="10" spans="1:4" ht="18" customHeight="1">
      <c r="A10" s="29"/>
      <c r="B10" s="17"/>
      <c r="C10" s="19"/>
      <c r="D10" s="19"/>
    </row>
    <row r="11" spans="1:4" ht="18" customHeight="1">
      <c r="A11" s="29"/>
      <c r="B11" s="26"/>
      <c r="C11" s="79" t="str">
        <f>$C$39</f>
        <v>Balog Richard</v>
      </c>
      <c r="D11" s="19"/>
    </row>
    <row r="12" spans="1:4" ht="18" customHeight="1">
      <c r="A12" s="29"/>
      <c r="B12" s="29" t="s">
        <v>48</v>
      </c>
      <c r="C12" s="80"/>
      <c r="D12" s="19"/>
    </row>
    <row r="13" spans="1:4" ht="18" customHeight="1">
      <c r="A13" s="29"/>
      <c r="B13" s="23"/>
      <c r="C13" s="20" t="s">
        <v>71</v>
      </c>
      <c r="D13" s="19"/>
    </row>
    <row r="14" spans="1:4" ht="18" customHeight="1">
      <c r="A14" s="29"/>
      <c r="B14" s="27"/>
      <c r="D14" s="19"/>
    </row>
    <row r="15" spans="1:5" ht="18" customHeight="1">
      <c r="A15" s="28"/>
      <c r="B15" s="20"/>
      <c r="D15" s="19"/>
      <c r="E15" s="62" t="str">
        <f>$C$34</f>
        <v>Tříska Karel</v>
      </c>
    </row>
    <row r="16" spans="1:5" ht="18" customHeight="1">
      <c r="A16" s="28"/>
      <c r="D16" s="19"/>
      <c r="E16" s="83"/>
    </row>
    <row r="17" spans="1:5" ht="18" customHeight="1">
      <c r="A17" s="28"/>
      <c r="B17" s="75" t="str">
        <f>$C$34</f>
        <v>Tříska Karel</v>
      </c>
      <c r="D17" s="19"/>
      <c r="E17" s="22" t="s">
        <v>303</v>
      </c>
    </row>
    <row r="18" spans="1:4" ht="18" customHeight="1">
      <c r="A18" s="28" t="s">
        <v>23</v>
      </c>
      <c r="B18" s="76"/>
      <c r="D18" s="19"/>
    </row>
    <row r="19" spans="1:4" ht="18" customHeight="1">
      <c r="A19" s="28"/>
      <c r="B19" s="18" t="s">
        <v>85</v>
      </c>
      <c r="C19" s="75" t="str">
        <f>$C$34</f>
        <v>Tříska Karel</v>
      </c>
      <c r="D19" s="19"/>
    </row>
    <row r="20" spans="1:4" ht="18" customHeight="1">
      <c r="A20" s="28"/>
      <c r="B20" s="19"/>
      <c r="C20" s="76"/>
      <c r="D20" s="19"/>
    </row>
    <row r="21" spans="1:4" ht="18" customHeight="1">
      <c r="A21" s="28"/>
      <c r="B21" s="79" t="str">
        <f>$C$35</f>
        <v>Dbalý Patrik</v>
      </c>
      <c r="C21" s="18" t="s">
        <v>241</v>
      </c>
      <c r="D21" s="19"/>
    </row>
    <row r="22" spans="1:4" ht="18" customHeight="1">
      <c r="A22" s="28" t="s">
        <v>24</v>
      </c>
      <c r="B22" s="80"/>
      <c r="C22" s="19"/>
      <c r="D22" s="19"/>
    </row>
    <row r="23" spans="1:4" ht="18" customHeight="1">
      <c r="A23" s="28"/>
      <c r="B23" s="20" t="s">
        <v>79</v>
      </c>
      <c r="C23" s="19"/>
      <c r="D23" s="77" t="str">
        <f>$C$34</f>
        <v>Tříska Karel</v>
      </c>
    </row>
    <row r="24" spans="1:4" ht="18" customHeight="1">
      <c r="A24" s="28"/>
      <c r="B24" s="23"/>
      <c r="C24" s="19"/>
      <c r="D24" s="78"/>
    </row>
    <row r="25" spans="1:4" ht="18" customHeight="1">
      <c r="A25" s="28"/>
      <c r="B25" s="75" t="str">
        <f>$C$36</f>
        <v>Černík Lukáš</v>
      </c>
      <c r="C25" s="19"/>
      <c r="D25" s="20" t="s">
        <v>272</v>
      </c>
    </row>
    <row r="26" spans="1:3" ht="18" customHeight="1">
      <c r="A26" s="28" t="s">
        <v>22</v>
      </c>
      <c r="B26" s="76"/>
      <c r="C26" s="19"/>
    </row>
    <row r="27" spans="1:3" ht="18" customHeight="1">
      <c r="A27" s="28"/>
      <c r="B27" s="18" t="s">
        <v>32</v>
      </c>
      <c r="C27" s="77" t="str">
        <f>$C$36</f>
        <v>Černík Lukáš</v>
      </c>
    </row>
    <row r="28" spans="1:3" ht="18" customHeight="1">
      <c r="A28" s="28"/>
      <c r="B28" s="19"/>
      <c r="C28" s="78"/>
    </row>
    <row r="29" spans="1:3" ht="18" customHeight="1">
      <c r="A29" s="28"/>
      <c r="B29" s="79" t="str">
        <f>$C$37</f>
        <v>Vlachynský Tomáš</v>
      </c>
      <c r="C29" s="20" t="s">
        <v>270</v>
      </c>
    </row>
    <row r="30" spans="1:3" ht="18" customHeight="1">
      <c r="A30" s="28" t="s">
        <v>21</v>
      </c>
      <c r="B30" s="80"/>
      <c r="C30" s="23"/>
    </row>
    <row r="31" spans="1:3" ht="18" customHeight="1">
      <c r="A31" s="28"/>
      <c r="B31" s="20" t="s">
        <v>39</v>
      </c>
      <c r="C31" s="23"/>
    </row>
    <row r="32" ht="26.25" customHeight="1">
      <c r="C32" s="23"/>
    </row>
    <row r="33" spans="3:5" ht="17.25" customHeight="1">
      <c r="C33" s="24" t="s">
        <v>18</v>
      </c>
      <c r="D33" s="24" t="s">
        <v>13</v>
      </c>
      <c r="E33" s="24" t="s">
        <v>19</v>
      </c>
    </row>
    <row r="34" spans="3:5" ht="17.25" customHeight="1">
      <c r="C34" s="25" t="s">
        <v>193</v>
      </c>
      <c r="D34" s="41" t="s">
        <v>86</v>
      </c>
      <c r="E34" s="24">
        <v>1</v>
      </c>
    </row>
    <row r="35" spans="3:5" ht="17.25" customHeight="1">
      <c r="C35" s="25" t="s">
        <v>194</v>
      </c>
      <c r="D35" s="41" t="s">
        <v>80</v>
      </c>
      <c r="E35" s="24">
        <v>2</v>
      </c>
    </row>
    <row r="36" spans="3:5" ht="17.25" customHeight="1">
      <c r="C36" s="25" t="s">
        <v>195</v>
      </c>
      <c r="D36" s="41" t="s">
        <v>116</v>
      </c>
      <c r="E36" s="24">
        <v>3</v>
      </c>
    </row>
    <row r="37" spans="3:5" ht="17.25" customHeight="1">
      <c r="C37" s="25" t="s">
        <v>196</v>
      </c>
      <c r="D37" s="41" t="s">
        <v>38</v>
      </c>
      <c r="E37" s="24">
        <v>4</v>
      </c>
    </row>
    <row r="38" spans="3:5" ht="17.25" customHeight="1">
      <c r="C38" s="25" t="s">
        <v>197</v>
      </c>
      <c r="D38" s="41" t="s">
        <v>99</v>
      </c>
      <c r="E38" s="24">
        <v>5</v>
      </c>
    </row>
    <row r="39" spans="3:5" ht="17.25" customHeight="1">
      <c r="C39" s="25" t="s">
        <v>198</v>
      </c>
      <c r="D39" s="41" t="s">
        <v>72</v>
      </c>
      <c r="E39" s="24">
        <v>6</v>
      </c>
    </row>
    <row r="40" spans="3:5" ht="17.25" customHeight="1">
      <c r="C40" s="25"/>
      <c r="D40" s="24"/>
      <c r="E40" s="24"/>
    </row>
    <row r="41" spans="3:5" ht="15">
      <c r="C41" s="23"/>
      <c r="D41" s="23"/>
      <c r="E41" s="23"/>
    </row>
  </sheetData>
  <mergeCells count="13">
    <mergeCell ref="A1:E1"/>
    <mergeCell ref="E2:E4"/>
    <mergeCell ref="C3:C4"/>
    <mergeCell ref="D7:D8"/>
    <mergeCell ref="C11:C12"/>
    <mergeCell ref="E15:E16"/>
    <mergeCell ref="B17:B18"/>
    <mergeCell ref="C19:C20"/>
    <mergeCell ref="B29:B30"/>
    <mergeCell ref="B21:B22"/>
    <mergeCell ref="D23:D24"/>
    <mergeCell ref="B25:B26"/>
    <mergeCell ref="C27:C28"/>
  </mergeCells>
  <printOptions/>
  <pageMargins left="0.75" right="0.75" top="1" bottom="1" header="0.4921259845" footer="0.4921259845"/>
  <pageSetup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2"/>
  <dimension ref="A1:E39"/>
  <sheetViews>
    <sheetView view="pageBreakPreview" zoomScale="60" workbookViewId="0" topLeftCell="A7">
      <selection activeCell="E18" sqref="E18"/>
    </sheetView>
  </sheetViews>
  <sheetFormatPr defaultColWidth="9.00390625" defaultRowHeight="12.75"/>
  <cols>
    <col min="1" max="1" width="3.375" style="16" customWidth="1"/>
    <col min="2" max="2" width="28.00390625" style="16" bestFit="1" customWidth="1"/>
    <col min="3" max="4" width="26.125" style="16" bestFit="1" customWidth="1"/>
    <col min="5" max="5" width="29.00390625" style="16" bestFit="1" customWidth="1"/>
    <col min="6" max="16384" width="9.125" style="16" customWidth="1"/>
  </cols>
  <sheetData>
    <row r="1" spans="1:5" ht="61.5" customHeight="1">
      <c r="A1" s="84" t="s">
        <v>60</v>
      </c>
      <c r="B1" s="85"/>
      <c r="C1" s="85"/>
      <c r="D1" s="85"/>
      <c r="E1" s="86"/>
    </row>
    <row r="2" spans="1:5" ht="36.75" customHeight="1">
      <c r="A2" s="23"/>
      <c r="B2" s="17"/>
      <c r="C2" s="17"/>
      <c r="E2" s="87" t="s">
        <v>199</v>
      </c>
    </row>
    <row r="3" spans="1:5" ht="22.5" customHeight="1">
      <c r="A3" s="23"/>
      <c r="B3" s="26"/>
      <c r="C3" s="75" t="str">
        <f>$C$36</f>
        <v>Chmela Marek</v>
      </c>
      <c r="E3" s="88"/>
    </row>
    <row r="4" spans="1:5" ht="22.5" customHeight="1">
      <c r="A4" s="23"/>
      <c r="B4" s="29" t="s">
        <v>22</v>
      </c>
      <c r="C4" s="76"/>
      <c r="E4" s="88"/>
    </row>
    <row r="5" spans="1:3" ht="22.5" customHeight="1">
      <c r="A5" s="23"/>
      <c r="B5" s="29"/>
      <c r="C5" s="18" t="s">
        <v>100</v>
      </c>
    </row>
    <row r="6" spans="1:3" ht="22.5" customHeight="1">
      <c r="A6" s="23"/>
      <c r="B6" s="30"/>
      <c r="C6" s="19"/>
    </row>
    <row r="7" spans="1:4" ht="22.5" customHeight="1">
      <c r="A7" s="23"/>
      <c r="B7" s="31"/>
      <c r="C7" s="19"/>
      <c r="D7" s="75" t="str">
        <f>$C$37</f>
        <v>Schadt Patrik</v>
      </c>
    </row>
    <row r="8" spans="1:4" ht="22.5" customHeight="1">
      <c r="A8" s="23"/>
      <c r="B8" s="29"/>
      <c r="C8" s="19"/>
      <c r="D8" s="76"/>
    </row>
    <row r="9" spans="1:4" ht="22.5" customHeight="1">
      <c r="A9" s="23"/>
      <c r="B9" s="29"/>
      <c r="C9" s="19"/>
      <c r="D9" s="18" t="s">
        <v>291</v>
      </c>
    </row>
    <row r="10" spans="1:4" ht="22.5" customHeight="1">
      <c r="A10" s="23"/>
      <c r="B10" s="32"/>
      <c r="C10" s="19"/>
      <c r="D10" s="19"/>
    </row>
    <row r="11" spans="1:4" ht="22.5" customHeight="1">
      <c r="A11" s="23"/>
      <c r="B11" s="33"/>
      <c r="C11" s="79" t="str">
        <f>$C$37</f>
        <v>Schadt Patrik</v>
      </c>
      <c r="D11" s="19"/>
    </row>
    <row r="12" spans="1:4" ht="22.5" customHeight="1">
      <c r="A12" s="23"/>
      <c r="B12" s="29" t="s">
        <v>21</v>
      </c>
      <c r="C12" s="80"/>
      <c r="D12" s="19"/>
    </row>
    <row r="13" spans="1:4" ht="22.5" customHeight="1">
      <c r="A13" s="23"/>
      <c r="B13" s="23"/>
      <c r="C13" s="20" t="s">
        <v>98</v>
      </c>
      <c r="D13" s="19"/>
    </row>
    <row r="14" spans="1:4" ht="22.5" customHeight="1">
      <c r="A14" s="23"/>
      <c r="B14" s="27"/>
      <c r="D14" s="19"/>
    </row>
    <row r="15" spans="2:5" ht="22.5" customHeight="1">
      <c r="B15" s="20"/>
      <c r="D15" s="19"/>
      <c r="E15" s="62" t="str">
        <f>$C$38</f>
        <v>Moravec Miloš</v>
      </c>
    </row>
    <row r="16" spans="4:5" ht="22.5" customHeight="1">
      <c r="D16" s="19"/>
      <c r="E16" s="83"/>
    </row>
    <row r="17" spans="4:5" ht="22.5" customHeight="1">
      <c r="D17" s="19"/>
      <c r="E17" s="22" t="s">
        <v>272</v>
      </c>
    </row>
    <row r="18" spans="1:4" ht="22.5" customHeight="1">
      <c r="A18" s="29"/>
      <c r="B18" s="17"/>
      <c r="D18" s="19"/>
    </row>
    <row r="19" spans="1:4" ht="22.5" customHeight="1">
      <c r="A19" s="29"/>
      <c r="B19" s="26"/>
      <c r="C19" s="75" t="str">
        <f>$C$38</f>
        <v>Moravec Miloš</v>
      </c>
      <c r="D19" s="19"/>
    </row>
    <row r="20" spans="1:4" ht="22.5" customHeight="1">
      <c r="A20" s="29"/>
      <c r="B20" s="29" t="s">
        <v>20</v>
      </c>
      <c r="C20" s="76"/>
      <c r="D20" s="19"/>
    </row>
    <row r="21" spans="1:4" ht="22.5" customHeight="1">
      <c r="A21" s="29"/>
      <c r="B21" s="23"/>
      <c r="C21" s="18" t="s">
        <v>36</v>
      </c>
      <c r="D21" s="19"/>
    </row>
    <row r="22" spans="1:4" ht="22.5" customHeight="1">
      <c r="A22" s="29"/>
      <c r="B22" s="27"/>
      <c r="C22" s="19"/>
      <c r="D22" s="19"/>
    </row>
    <row r="23" spans="1:4" ht="22.5" customHeight="1">
      <c r="A23" s="28"/>
      <c r="B23" s="20"/>
      <c r="C23" s="19"/>
      <c r="D23" s="77" t="str">
        <f>$C$38</f>
        <v>Moravec Miloš</v>
      </c>
    </row>
    <row r="24" spans="1:4" ht="22.5" customHeight="1">
      <c r="A24" s="28"/>
      <c r="B24" s="23"/>
      <c r="C24" s="19"/>
      <c r="D24" s="78"/>
    </row>
    <row r="25" spans="1:4" ht="22.5" customHeight="1">
      <c r="A25" s="28"/>
      <c r="B25" s="75" t="str">
        <f>$C$34</f>
        <v>Prášek Pavel</v>
      </c>
      <c r="C25" s="19"/>
      <c r="D25" s="20" t="s">
        <v>266</v>
      </c>
    </row>
    <row r="26" spans="1:3" ht="22.5" customHeight="1">
      <c r="A26" s="28" t="s">
        <v>23</v>
      </c>
      <c r="B26" s="76"/>
      <c r="C26" s="19"/>
    </row>
    <row r="27" spans="1:3" ht="22.5" customHeight="1">
      <c r="A27" s="28"/>
      <c r="B27" s="18" t="s">
        <v>26</v>
      </c>
      <c r="C27" s="77" t="str">
        <f>$C$35</f>
        <v>Pařízek Lukáš</v>
      </c>
    </row>
    <row r="28" spans="1:3" ht="22.5" customHeight="1">
      <c r="A28" s="28"/>
      <c r="B28" s="19"/>
      <c r="C28" s="78"/>
    </row>
    <row r="29" spans="1:3" ht="22.5" customHeight="1">
      <c r="A29" s="28"/>
      <c r="B29" s="79" t="str">
        <f>$C$35</f>
        <v>Pařízek Lukáš</v>
      </c>
      <c r="C29" s="20" t="s">
        <v>271</v>
      </c>
    </row>
    <row r="30" spans="1:3" ht="22.5" customHeight="1">
      <c r="A30" s="28" t="s">
        <v>24</v>
      </c>
      <c r="B30" s="80"/>
      <c r="C30" s="23"/>
    </row>
    <row r="31" spans="2:3" ht="22.5" customHeight="1">
      <c r="B31" s="20" t="s">
        <v>62</v>
      </c>
      <c r="C31" s="23"/>
    </row>
    <row r="32" ht="16.5" customHeight="1">
      <c r="C32" s="23"/>
    </row>
    <row r="33" spans="3:5" ht="24" customHeight="1">
      <c r="C33" s="24" t="s">
        <v>18</v>
      </c>
      <c r="D33" s="24" t="s">
        <v>13</v>
      </c>
      <c r="E33" s="24" t="s">
        <v>19</v>
      </c>
    </row>
    <row r="34" spans="3:5" ht="24" customHeight="1">
      <c r="C34" s="25" t="s">
        <v>200</v>
      </c>
      <c r="D34" s="41" t="s">
        <v>121</v>
      </c>
      <c r="E34" s="24">
        <v>1</v>
      </c>
    </row>
    <row r="35" spans="3:5" ht="24" customHeight="1">
      <c r="C35" s="25" t="s">
        <v>201</v>
      </c>
      <c r="D35" s="41" t="s">
        <v>184</v>
      </c>
      <c r="E35" s="24">
        <v>2</v>
      </c>
    </row>
    <row r="36" spans="3:5" ht="24" customHeight="1">
      <c r="C36" s="25" t="s">
        <v>202</v>
      </c>
      <c r="D36" s="41" t="s">
        <v>101</v>
      </c>
      <c r="E36" s="24">
        <v>3</v>
      </c>
    </row>
    <row r="37" spans="3:5" ht="24" customHeight="1">
      <c r="C37" s="25" t="s">
        <v>203</v>
      </c>
      <c r="D37" s="41" t="s">
        <v>99</v>
      </c>
      <c r="E37" s="24">
        <v>4</v>
      </c>
    </row>
    <row r="38" spans="3:5" ht="24" customHeight="1">
      <c r="C38" s="25" t="s">
        <v>204</v>
      </c>
      <c r="D38" s="41" t="s">
        <v>147</v>
      </c>
      <c r="E38" s="24">
        <v>5</v>
      </c>
    </row>
    <row r="39" spans="3:5" ht="15">
      <c r="C39" s="23"/>
      <c r="D39" s="23"/>
      <c r="E39" s="23"/>
    </row>
  </sheetData>
  <mergeCells count="11">
    <mergeCell ref="E15:E16"/>
    <mergeCell ref="C19:C20"/>
    <mergeCell ref="D23:D24"/>
    <mergeCell ref="A1:E1"/>
    <mergeCell ref="E2:E4"/>
    <mergeCell ref="C3:C4"/>
    <mergeCell ref="D7:D8"/>
    <mergeCell ref="B25:B26"/>
    <mergeCell ref="C27:C28"/>
    <mergeCell ref="B29:B30"/>
    <mergeCell ref="C11:C12"/>
  </mergeCells>
  <printOptions/>
  <pageMargins left="0.75" right="0.75" top="1" bottom="1" header="0.4921259845" footer="0.4921259845"/>
  <pageSetup horizontalDpi="300" verticalDpi="3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3"/>
  <dimension ref="A1:E41"/>
  <sheetViews>
    <sheetView view="pageBreakPreview" zoomScale="60" workbookViewId="0" topLeftCell="A1">
      <selection activeCell="E18" sqref="E18"/>
    </sheetView>
  </sheetViews>
  <sheetFormatPr defaultColWidth="9.00390625" defaultRowHeight="12.75"/>
  <cols>
    <col min="1" max="1" width="3.375" style="16" customWidth="1"/>
    <col min="2" max="2" width="23.75390625" style="16" bestFit="1" customWidth="1"/>
    <col min="3" max="3" width="25.375" style="16" bestFit="1" customWidth="1"/>
    <col min="4" max="4" width="21.875" style="16" bestFit="1" customWidth="1"/>
    <col min="5" max="5" width="24.00390625" style="16" customWidth="1"/>
    <col min="6" max="16384" width="9.125" style="16" customWidth="1"/>
  </cols>
  <sheetData>
    <row r="1" spans="1:5" ht="46.5" customHeight="1">
      <c r="A1" s="68" t="s">
        <v>60</v>
      </c>
      <c r="B1" s="69"/>
      <c r="C1" s="69"/>
      <c r="D1" s="69"/>
      <c r="E1" s="70"/>
    </row>
    <row r="2" spans="1:5" ht="16.5" customHeight="1">
      <c r="A2" s="23"/>
      <c r="B2" s="17"/>
      <c r="C2" s="17"/>
      <c r="E2" s="71" t="s">
        <v>205</v>
      </c>
    </row>
    <row r="3" spans="1:5" ht="16.5" customHeight="1">
      <c r="A3" s="23"/>
      <c r="B3" s="26"/>
      <c r="C3" s="75" t="str">
        <f>$C$40</f>
        <v>Musil Dominik</v>
      </c>
      <c r="E3" s="72"/>
    </row>
    <row r="4" spans="1:5" ht="16.5" customHeight="1">
      <c r="A4" s="23"/>
      <c r="B4" s="28" t="s">
        <v>58</v>
      </c>
      <c r="C4" s="76"/>
      <c r="E4" s="72"/>
    </row>
    <row r="5" spans="1:3" ht="16.5" customHeight="1">
      <c r="A5" s="23"/>
      <c r="B5" s="23"/>
      <c r="C5" s="18" t="s">
        <v>96</v>
      </c>
    </row>
    <row r="6" spans="1:3" ht="16.5" customHeight="1">
      <c r="A6" s="23"/>
      <c r="B6" s="27"/>
      <c r="C6" s="19"/>
    </row>
    <row r="7" spans="2:4" ht="16.5" customHeight="1">
      <c r="B7" s="20"/>
      <c r="C7" s="19"/>
      <c r="D7" s="75" t="str">
        <f>$C$40</f>
        <v>Musil Dominik</v>
      </c>
    </row>
    <row r="8" spans="3:4" ht="16.5" customHeight="1">
      <c r="C8" s="19"/>
      <c r="D8" s="76"/>
    </row>
    <row r="9" spans="2:4" ht="16.5" customHeight="1">
      <c r="B9" s="75" t="str">
        <f>$C$34</f>
        <v>Heřmánek Kamil</v>
      </c>
      <c r="C9" s="19"/>
      <c r="D9" s="18" t="s">
        <v>281</v>
      </c>
    </row>
    <row r="10" spans="1:4" ht="16.5" customHeight="1">
      <c r="A10" s="28" t="s">
        <v>23</v>
      </c>
      <c r="B10" s="76"/>
      <c r="C10" s="19"/>
      <c r="D10" s="19"/>
    </row>
    <row r="11" spans="1:4" ht="16.5" customHeight="1">
      <c r="A11" s="28"/>
      <c r="B11" s="18" t="s">
        <v>30</v>
      </c>
      <c r="C11" s="79" t="str">
        <f>$C$34</f>
        <v>Heřmánek Kamil</v>
      </c>
      <c r="D11" s="19"/>
    </row>
    <row r="12" spans="1:4" ht="16.5" customHeight="1">
      <c r="A12" s="28"/>
      <c r="B12" s="19"/>
      <c r="C12" s="80"/>
      <c r="D12" s="19"/>
    </row>
    <row r="13" spans="1:4" ht="16.5" customHeight="1">
      <c r="A13" s="28"/>
      <c r="B13" s="79" t="str">
        <f>$C$35</f>
        <v>Novotny Ondřej</v>
      </c>
      <c r="C13" s="20" t="s">
        <v>272</v>
      </c>
      <c r="D13" s="19"/>
    </row>
    <row r="14" spans="1:4" ht="16.5" customHeight="1">
      <c r="A14" s="28" t="s">
        <v>24</v>
      </c>
      <c r="B14" s="80"/>
      <c r="D14" s="19"/>
    </row>
    <row r="15" spans="1:5" ht="16.5" customHeight="1">
      <c r="A15" s="28"/>
      <c r="B15" s="20" t="s">
        <v>51</v>
      </c>
      <c r="D15" s="19"/>
      <c r="E15" s="81" t="str">
        <f>$C$38</f>
        <v>Křelina Martin</v>
      </c>
    </row>
    <row r="16" spans="1:5" ht="16.5" customHeight="1">
      <c r="A16" s="28"/>
      <c r="B16" s="23"/>
      <c r="D16" s="19"/>
      <c r="E16" s="82"/>
    </row>
    <row r="17" spans="1:5" ht="16.5" customHeight="1">
      <c r="A17" s="28"/>
      <c r="B17" s="75" t="str">
        <f>$C$36</f>
        <v>Štajnc Dominik</v>
      </c>
      <c r="D17" s="19"/>
      <c r="E17" s="22" t="s">
        <v>304</v>
      </c>
    </row>
    <row r="18" spans="1:4" ht="16.5" customHeight="1">
      <c r="A18" s="28" t="s">
        <v>22</v>
      </c>
      <c r="B18" s="76"/>
      <c r="D18" s="19"/>
    </row>
    <row r="19" spans="1:4" ht="16.5" customHeight="1">
      <c r="A19" s="28"/>
      <c r="B19" s="18" t="s">
        <v>83</v>
      </c>
      <c r="C19" s="75" t="str">
        <f>$C$37</f>
        <v>Roller Tomáš</v>
      </c>
      <c r="D19" s="19"/>
    </row>
    <row r="20" spans="1:4" ht="16.5" customHeight="1">
      <c r="A20" s="28"/>
      <c r="B20" s="19"/>
      <c r="C20" s="76"/>
      <c r="D20" s="19"/>
    </row>
    <row r="21" spans="1:4" ht="16.5" customHeight="1">
      <c r="A21" s="28"/>
      <c r="B21" s="79" t="str">
        <f>$C$37</f>
        <v>Roller Tomáš</v>
      </c>
      <c r="C21" s="18" t="s">
        <v>272</v>
      </c>
      <c r="D21" s="19"/>
    </row>
    <row r="22" spans="1:4" ht="16.5" customHeight="1">
      <c r="A22" s="28" t="s">
        <v>21</v>
      </c>
      <c r="B22" s="80"/>
      <c r="C22" s="19"/>
      <c r="D22" s="19"/>
    </row>
    <row r="23" spans="1:4" ht="16.5" customHeight="1">
      <c r="A23" s="28"/>
      <c r="B23" s="20" t="s">
        <v>35</v>
      </c>
      <c r="C23" s="19"/>
      <c r="D23" s="77" t="str">
        <f>$C$38</f>
        <v>Křelina Martin</v>
      </c>
    </row>
    <row r="24" spans="1:4" ht="16.5" customHeight="1">
      <c r="A24" s="28"/>
      <c r="B24" s="23"/>
      <c r="C24" s="19"/>
      <c r="D24" s="78"/>
    </row>
    <row r="25" spans="1:4" ht="16.5" customHeight="1">
      <c r="A25" s="28"/>
      <c r="B25" s="75" t="str">
        <f>$C$38</f>
        <v>Křelina Martin</v>
      </c>
      <c r="C25" s="19"/>
      <c r="D25" s="20" t="s">
        <v>240</v>
      </c>
    </row>
    <row r="26" spans="1:3" ht="16.5" customHeight="1">
      <c r="A26" s="28" t="s">
        <v>20</v>
      </c>
      <c r="B26" s="76"/>
      <c r="C26" s="19"/>
    </row>
    <row r="27" spans="1:3" ht="16.5" customHeight="1">
      <c r="A27" s="28"/>
      <c r="B27" s="18" t="s">
        <v>49</v>
      </c>
      <c r="C27" s="77" t="str">
        <f>$C$38</f>
        <v>Křelina Martin</v>
      </c>
    </row>
    <row r="28" spans="1:3" ht="16.5" customHeight="1">
      <c r="A28" s="28"/>
      <c r="B28" s="19"/>
      <c r="C28" s="78"/>
    </row>
    <row r="29" spans="1:3" ht="16.5" customHeight="1">
      <c r="A29" s="28"/>
      <c r="B29" s="79" t="str">
        <f>$C$39</f>
        <v>Jelínek Radek</v>
      </c>
      <c r="C29" s="20" t="s">
        <v>273</v>
      </c>
    </row>
    <row r="30" spans="1:3" ht="16.5" customHeight="1">
      <c r="A30" s="28" t="s">
        <v>48</v>
      </c>
      <c r="B30" s="80"/>
      <c r="C30" s="23"/>
    </row>
    <row r="31" spans="1:3" ht="16.5" customHeight="1">
      <c r="A31" s="28"/>
      <c r="B31" s="20" t="s">
        <v>92</v>
      </c>
      <c r="C31" s="23"/>
    </row>
    <row r="32" ht="29.25" customHeight="1">
      <c r="C32" s="23"/>
    </row>
    <row r="33" spans="3:5" ht="21.75" customHeight="1">
      <c r="C33" s="24" t="s">
        <v>18</v>
      </c>
      <c r="D33" s="24" t="s">
        <v>13</v>
      </c>
      <c r="E33" s="24" t="s">
        <v>19</v>
      </c>
    </row>
    <row r="34" spans="3:5" ht="19.5" customHeight="1">
      <c r="C34" s="25" t="s">
        <v>206</v>
      </c>
      <c r="D34" s="24" t="s">
        <v>29</v>
      </c>
      <c r="E34" s="24">
        <v>1</v>
      </c>
    </row>
    <row r="35" spans="3:5" ht="19.5" customHeight="1">
      <c r="C35" s="25" t="s">
        <v>207</v>
      </c>
      <c r="D35" s="24" t="s">
        <v>190</v>
      </c>
      <c r="E35" s="24">
        <v>2</v>
      </c>
    </row>
    <row r="36" spans="3:5" ht="19.5" customHeight="1">
      <c r="C36" s="25" t="s">
        <v>208</v>
      </c>
      <c r="D36" s="24" t="s">
        <v>84</v>
      </c>
      <c r="E36" s="24">
        <v>3</v>
      </c>
    </row>
    <row r="37" spans="3:5" ht="19.5" customHeight="1">
      <c r="C37" s="25" t="s">
        <v>209</v>
      </c>
      <c r="D37" s="24" t="s">
        <v>210</v>
      </c>
      <c r="E37" s="24">
        <v>4</v>
      </c>
    </row>
    <row r="38" spans="3:5" ht="19.5" customHeight="1">
      <c r="C38" s="25" t="s">
        <v>211</v>
      </c>
      <c r="D38" s="24" t="s">
        <v>50</v>
      </c>
      <c r="E38" s="24">
        <v>5</v>
      </c>
    </row>
    <row r="39" spans="3:5" ht="19.5" customHeight="1">
      <c r="C39" s="25" t="s">
        <v>212</v>
      </c>
      <c r="D39" s="24" t="s">
        <v>93</v>
      </c>
      <c r="E39" s="24">
        <v>6</v>
      </c>
    </row>
    <row r="40" spans="3:5" ht="19.5" customHeight="1">
      <c r="C40" s="25" t="s">
        <v>213</v>
      </c>
      <c r="D40" s="24" t="s">
        <v>97</v>
      </c>
      <c r="E40" s="24">
        <v>7</v>
      </c>
    </row>
    <row r="41" spans="3:5" ht="15">
      <c r="C41" s="23"/>
      <c r="D41" s="23"/>
      <c r="E41" s="23"/>
    </row>
  </sheetData>
  <mergeCells count="15">
    <mergeCell ref="E15:E16"/>
    <mergeCell ref="A1:E1"/>
    <mergeCell ref="E2:E4"/>
    <mergeCell ref="C3:C4"/>
    <mergeCell ref="D7:D8"/>
    <mergeCell ref="D23:D24"/>
    <mergeCell ref="B9:B10"/>
    <mergeCell ref="C11:C12"/>
    <mergeCell ref="B13:B14"/>
    <mergeCell ref="B25:B26"/>
    <mergeCell ref="C27:C28"/>
    <mergeCell ref="B29:B30"/>
    <mergeCell ref="B17:B18"/>
    <mergeCell ref="C19:C20"/>
    <mergeCell ref="B21:B22"/>
  </mergeCells>
  <printOptions/>
  <pageMargins left="0.75" right="0.75" top="1" bottom="1" header="0.4921259845" footer="0.4921259845"/>
  <pageSetup horizontalDpi="300" verticalDpi="3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2"/>
  <dimension ref="A1:J21"/>
  <sheetViews>
    <sheetView view="pageBreakPreview" zoomScale="60" zoomScaleNormal="50" workbookViewId="0" topLeftCell="A1">
      <selection activeCell="C19" sqref="C19"/>
    </sheetView>
  </sheetViews>
  <sheetFormatPr defaultColWidth="9.00390625" defaultRowHeight="12.75"/>
  <cols>
    <col min="1" max="5" width="17.25390625" style="0" customWidth="1"/>
  </cols>
  <sheetData>
    <row r="1" spans="1:5" ht="48.75" customHeight="1">
      <c r="A1" s="68" t="s">
        <v>60</v>
      </c>
      <c r="B1" s="69"/>
      <c r="C1" s="69"/>
      <c r="D1" s="69"/>
      <c r="E1" s="70"/>
    </row>
    <row r="5" spans="1:3" ht="35.25" customHeight="1">
      <c r="A5" s="9"/>
      <c r="C5" s="10"/>
    </row>
    <row r="6" ht="35.25" customHeight="1">
      <c r="J6" s="34"/>
    </row>
    <row r="7" spans="2:10" ht="35.25" customHeight="1">
      <c r="B7" s="54" t="s">
        <v>249</v>
      </c>
      <c r="C7" s="55"/>
      <c r="D7" s="56">
        <f>D8+15</f>
        <v>88</v>
      </c>
      <c r="J7" s="34"/>
    </row>
    <row r="8" spans="2:10" ht="35.25" customHeight="1">
      <c r="B8" s="54" t="s">
        <v>250</v>
      </c>
      <c r="C8" s="56"/>
      <c r="D8" s="56">
        <f>E12+E13+E14+E15+E16+E17+E18+E19+E20+E21</f>
        <v>73</v>
      </c>
      <c r="J8" s="34"/>
    </row>
    <row r="9" spans="2:10" ht="35.25" customHeight="1">
      <c r="B9" s="11"/>
      <c r="C9" s="11"/>
      <c r="D9" s="12"/>
      <c r="J9" s="34"/>
    </row>
    <row r="10" ht="35.25" customHeight="1">
      <c r="J10" s="34"/>
    </row>
    <row r="11" spans="1:10" ht="35.25" customHeight="1">
      <c r="A11" s="13"/>
      <c r="B11" s="14" t="s">
        <v>0</v>
      </c>
      <c r="C11" s="14" t="s">
        <v>1</v>
      </c>
      <c r="D11" s="14" t="s">
        <v>2</v>
      </c>
      <c r="E11" s="15" t="s">
        <v>61</v>
      </c>
      <c r="J11" s="34"/>
    </row>
    <row r="12" spans="1:10" ht="35.25" customHeight="1">
      <c r="A12" s="47" t="s">
        <v>12</v>
      </c>
      <c r="B12" s="14">
        <v>2</v>
      </c>
      <c r="C12" s="14">
        <v>3</v>
      </c>
      <c r="D12" s="14">
        <v>1</v>
      </c>
      <c r="E12" s="15">
        <f>B12+C12+D12</f>
        <v>6</v>
      </c>
      <c r="J12" s="34"/>
    </row>
    <row r="13" spans="1:10" ht="35.25" customHeight="1">
      <c r="A13" s="47" t="s">
        <v>11</v>
      </c>
      <c r="B13" s="14"/>
      <c r="C13" s="14"/>
      <c r="D13" s="14"/>
      <c r="E13" s="15">
        <f aca="true" t="shared" si="0" ref="E13:E20">B13+C13+D13</f>
        <v>0</v>
      </c>
      <c r="J13" s="34"/>
    </row>
    <row r="14" spans="1:10" ht="35.25" customHeight="1">
      <c r="A14" s="47" t="s">
        <v>10</v>
      </c>
      <c r="B14" s="14"/>
      <c r="C14" s="14"/>
      <c r="D14" s="14"/>
      <c r="E14" s="15">
        <f t="shared" si="0"/>
        <v>0</v>
      </c>
      <c r="J14" s="34"/>
    </row>
    <row r="15" spans="1:10" ht="35.25" customHeight="1">
      <c r="A15" s="47" t="s">
        <v>9</v>
      </c>
      <c r="B15" s="14"/>
      <c r="C15" s="14"/>
      <c r="D15" s="14"/>
      <c r="E15" s="15">
        <f t="shared" si="0"/>
        <v>0</v>
      </c>
      <c r="J15" s="34"/>
    </row>
    <row r="16" spans="1:10" ht="35.25" customHeight="1">
      <c r="A16" s="47" t="s">
        <v>8</v>
      </c>
      <c r="B16" s="14">
        <v>8</v>
      </c>
      <c r="C16" s="14">
        <v>6</v>
      </c>
      <c r="D16" s="14">
        <v>3</v>
      </c>
      <c r="E16" s="15">
        <f t="shared" si="0"/>
        <v>17</v>
      </c>
      <c r="J16" s="34"/>
    </row>
    <row r="17" spans="1:10" ht="35.25" customHeight="1">
      <c r="A17" s="47" t="s">
        <v>7</v>
      </c>
      <c r="B17" s="14">
        <v>1</v>
      </c>
      <c r="C17" s="14">
        <v>2</v>
      </c>
      <c r="D17" s="14">
        <v>1</v>
      </c>
      <c r="E17" s="15">
        <f t="shared" si="0"/>
        <v>4</v>
      </c>
      <c r="J17" s="34"/>
    </row>
    <row r="18" spans="1:10" ht="35.25" customHeight="1">
      <c r="A18" s="47" t="s">
        <v>6</v>
      </c>
      <c r="B18" s="14"/>
      <c r="C18" s="14"/>
      <c r="D18" s="14">
        <v>1</v>
      </c>
      <c r="E18" s="15">
        <f t="shared" si="0"/>
        <v>1</v>
      </c>
      <c r="J18" s="34"/>
    </row>
    <row r="19" spans="1:10" ht="35.25" customHeight="1">
      <c r="A19" s="47" t="s">
        <v>5</v>
      </c>
      <c r="B19" s="14"/>
      <c r="C19" s="14"/>
      <c r="D19" s="14"/>
      <c r="E19" s="15">
        <f t="shared" si="0"/>
        <v>0</v>
      </c>
      <c r="J19" s="34"/>
    </row>
    <row r="20" spans="1:10" ht="35.25" customHeight="1">
      <c r="A20" s="47" t="s">
        <v>4</v>
      </c>
      <c r="B20" s="14"/>
      <c r="C20" s="14"/>
      <c r="D20" s="14"/>
      <c r="E20" s="15">
        <f t="shared" si="0"/>
        <v>0</v>
      </c>
      <c r="J20" s="34"/>
    </row>
    <row r="21" spans="1:5" ht="35.25" customHeight="1">
      <c r="A21" s="47" t="s">
        <v>3</v>
      </c>
      <c r="B21" s="14"/>
      <c r="C21" s="14"/>
      <c r="D21" s="14">
        <v>45</v>
      </c>
      <c r="E21" s="15">
        <f>B21+C21+D21</f>
        <v>45</v>
      </c>
    </row>
  </sheetData>
  <mergeCells count="1">
    <mergeCell ref="A1:E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4"/>
  <dimension ref="A1:F45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C26" sqref="C26"/>
      <selection pane="bottomLeft" activeCell="B6" sqref="B6"/>
    </sheetView>
  </sheetViews>
  <sheetFormatPr defaultColWidth="9.00390625" defaultRowHeight="12.75"/>
  <cols>
    <col min="2" max="2" width="40.625" style="0" bestFit="1" customWidth="1"/>
    <col min="3" max="6" width="12.875" style="7" customWidth="1"/>
  </cols>
  <sheetData>
    <row r="1" spans="1:6" ht="47.25" customHeight="1">
      <c r="A1" s="68" t="s">
        <v>60</v>
      </c>
      <c r="B1" s="90"/>
      <c r="C1" s="90"/>
      <c r="D1" s="90"/>
      <c r="E1" s="90"/>
      <c r="F1" s="91"/>
    </row>
    <row r="2" ht="19.5" customHeight="1"/>
    <row r="3" spans="1:6" ht="19.5" customHeight="1">
      <c r="A3" s="92" t="s">
        <v>13</v>
      </c>
      <c r="B3" s="93"/>
      <c r="C3" s="35" t="s">
        <v>14</v>
      </c>
      <c r="D3" s="8" t="s">
        <v>15</v>
      </c>
      <c r="E3" s="8" t="s">
        <v>16</v>
      </c>
      <c r="F3" s="8" t="s">
        <v>17</v>
      </c>
    </row>
    <row r="4" spans="1:6" ht="19.5" customHeight="1">
      <c r="A4" s="94"/>
      <c r="B4" s="95"/>
      <c r="C4" s="8">
        <f>C5+C6+C7+C8+C9+C10+C11+C12+C13+C14+C15+C16+C17+C18+C19+C20+C21+C22+C23+C24+C25+C26+C27+C28+C29+C30+C31+C32+C33+C34+C35+C36+C37+C38+C39+C40+C41+C42+C43</f>
        <v>15</v>
      </c>
      <c r="D4" s="8">
        <f>D5+D6+D7+D8+D9+D10+D11+D12+D13+D14+D15+D16+D17+D18+D19+D20+D21+D22+D23+D24+D25+D26+D27+D28+D29+D30+D31+D32+D33+D34+D35+D36+D37+D38+D39+D40+D41+D42+D43</f>
        <v>15</v>
      </c>
      <c r="E4" s="8">
        <f>E5+E6+E7+E8+E9+E10+E11+E12+E13+E14+E15+E16+E17+E18+E19+E20+E21+E22+E23+E24+E25+E26+E27+E28+E29+E30+E31+E32+E33+E34+E35+E36+E37+E38+E39+E40+E41+E42+E43</f>
        <v>28</v>
      </c>
      <c r="F4" s="8"/>
    </row>
    <row r="5" spans="1:6" ht="19.5" customHeight="1">
      <c r="A5" s="50" t="s">
        <v>75</v>
      </c>
      <c r="B5" s="51" t="s">
        <v>76</v>
      </c>
      <c r="C5" s="35">
        <v>1</v>
      </c>
      <c r="D5" s="35">
        <v>3</v>
      </c>
      <c r="E5" s="35"/>
      <c r="F5" s="8">
        <f aca="true" t="shared" si="0" ref="F5:F43">C5*5+D5*3+E5</f>
        <v>14</v>
      </c>
    </row>
    <row r="6" spans="1:6" ht="19.5" customHeight="1">
      <c r="A6" s="43" t="s">
        <v>30</v>
      </c>
      <c r="B6" s="42" t="s">
        <v>29</v>
      </c>
      <c r="C6" s="35">
        <v>1</v>
      </c>
      <c r="D6" s="35">
        <v>2</v>
      </c>
      <c r="E6" s="35">
        <v>2</v>
      </c>
      <c r="F6" s="8">
        <f t="shared" si="0"/>
        <v>13</v>
      </c>
    </row>
    <row r="7" spans="1:6" ht="19.5" customHeight="1">
      <c r="A7" s="43" t="s">
        <v>32</v>
      </c>
      <c r="B7" s="42" t="s">
        <v>25</v>
      </c>
      <c r="C7" s="35">
        <v>2</v>
      </c>
      <c r="D7" s="35"/>
      <c r="E7" s="35">
        <v>2</v>
      </c>
      <c r="F7" s="8">
        <f t="shared" si="0"/>
        <v>12</v>
      </c>
    </row>
    <row r="8" spans="1:6" ht="19.5" customHeight="1">
      <c r="A8" s="43" t="s">
        <v>26</v>
      </c>
      <c r="B8" s="42" t="s">
        <v>40</v>
      </c>
      <c r="C8" s="35">
        <v>1</v>
      </c>
      <c r="D8" s="35">
        <v>1</v>
      </c>
      <c r="E8" s="35">
        <v>2</v>
      </c>
      <c r="F8" s="8">
        <f t="shared" si="0"/>
        <v>10</v>
      </c>
    </row>
    <row r="9" spans="1:6" ht="19.5" customHeight="1">
      <c r="A9" s="50" t="s">
        <v>92</v>
      </c>
      <c r="B9" s="51" t="s">
        <v>93</v>
      </c>
      <c r="C9" s="35">
        <v>1</v>
      </c>
      <c r="D9" s="35">
        <v>1</v>
      </c>
      <c r="E9" s="35"/>
      <c r="F9" s="8">
        <f t="shared" si="0"/>
        <v>8</v>
      </c>
    </row>
    <row r="10" spans="1:6" ht="19.5" customHeight="1">
      <c r="A10" s="43" t="s">
        <v>33</v>
      </c>
      <c r="B10" s="42" t="s">
        <v>42</v>
      </c>
      <c r="C10" s="35">
        <v>1</v>
      </c>
      <c r="D10" s="35">
        <v>1</v>
      </c>
      <c r="E10" s="35"/>
      <c r="F10" s="8">
        <f t="shared" si="0"/>
        <v>8</v>
      </c>
    </row>
    <row r="11" spans="1:6" ht="19.5" customHeight="1">
      <c r="A11" s="50" t="s">
        <v>98</v>
      </c>
      <c r="B11" s="51" t="s">
        <v>99</v>
      </c>
      <c r="C11" s="35"/>
      <c r="D11" s="35">
        <v>2</v>
      </c>
      <c r="E11" s="35">
        <v>1</v>
      </c>
      <c r="F11" s="8">
        <f t="shared" si="0"/>
        <v>7</v>
      </c>
    </row>
    <row r="12" spans="1:6" ht="19.5" customHeight="1">
      <c r="A12" s="50" t="s">
        <v>100</v>
      </c>
      <c r="B12" s="51" t="s">
        <v>101</v>
      </c>
      <c r="C12" s="35">
        <v>1</v>
      </c>
      <c r="D12" s="35"/>
      <c r="E12" s="35">
        <v>2</v>
      </c>
      <c r="F12" s="8">
        <f t="shared" si="0"/>
        <v>7</v>
      </c>
    </row>
    <row r="13" spans="1:6" ht="19.5" customHeight="1">
      <c r="A13" s="43" t="s">
        <v>55</v>
      </c>
      <c r="B13" s="42" t="s">
        <v>56</v>
      </c>
      <c r="C13" s="35"/>
      <c r="D13" s="35">
        <v>2</v>
      </c>
      <c r="E13" s="35">
        <v>1</v>
      </c>
      <c r="F13" s="8">
        <f t="shared" si="0"/>
        <v>7</v>
      </c>
    </row>
    <row r="14" spans="1:6" ht="19.5" customHeight="1">
      <c r="A14" s="43" t="s">
        <v>85</v>
      </c>
      <c r="B14" s="42" t="s">
        <v>86</v>
      </c>
      <c r="C14" s="35">
        <v>1</v>
      </c>
      <c r="D14" s="35"/>
      <c r="E14" s="35">
        <v>1</v>
      </c>
      <c r="F14" s="8">
        <f t="shared" si="0"/>
        <v>6</v>
      </c>
    </row>
    <row r="15" spans="1:6" ht="19.5" customHeight="1">
      <c r="A15" s="50" t="s">
        <v>73</v>
      </c>
      <c r="B15" s="51" t="s">
        <v>74</v>
      </c>
      <c r="C15" s="35">
        <v>1</v>
      </c>
      <c r="D15" s="35"/>
      <c r="E15" s="35">
        <v>1</v>
      </c>
      <c r="F15" s="8">
        <f t="shared" si="0"/>
        <v>6</v>
      </c>
    </row>
    <row r="16" spans="1:6" ht="19.5" customHeight="1">
      <c r="A16" s="43" t="s">
        <v>49</v>
      </c>
      <c r="B16" s="42" t="s">
        <v>50</v>
      </c>
      <c r="C16" s="35">
        <v>1</v>
      </c>
      <c r="D16" s="35"/>
      <c r="E16" s="35">
        <v>1</v>
      </c>
      <c r="F16" s="8">
        <f t="shared" si="0"/>
        <v>6</v>
      </c>
    </row>
    <row r="17" spans="1:6" ht="19.5" customHeight="1">
      <c r="A17" s="50" t="s">
        <v>88</v>
      </c>
      <c r="B17" s="51" t="s">
        <v>89</v>
      </c>
      <c r="C17" s="35">
        <v>1</v>
      </c>
      <c r="D17" s="35"/>
      <c r="E17" s="35"/>
      <c r="F17" s="8">
        <f t="shared" si="0"/>
        <v>5</v>
      </c>
    </row>
    <row r="18" spans="1:6" ht="19.5" customHeight="1">
      <c r="A18" s="43" t="s">
        <v>36</v>
      </c>
      <c r="B18" s="42" t="s">
        <v>70</v>
      </c>
      <c r="C18" s="35">
        <v>1</v>
      </c>
      <c r="D18" s="35"/>
      <c r="E18" s="35"/>
      <c r="F18" s="8">
        <f t="shared" si="0"/>
        <v>5</v>
      </c>
    </row>
    <row r="19" spans="1:6" ht="19.5" customHeight="1">
      <c r="A19" s="43" t="s">
        <v>34</v>
      </c>
      <c r="B19" s="42" t="s">
        <v>44</v>
      </c>
      <c r="C19" s="35">
        <v>1</v>
      </c>
      <c r="D19" s="35"/>
      <c r="E19" s="35"/>
      <c r="F19" s="8">
        <f t="shared" si="0"/>
        <v>5</v>
      </c>
    </row>
    <row r="20" spans="1:6" ht="19.5" customHeight="1">
      <c r="A20" s="43" t="s">
        <v>31</v>
      </c>
      <c r="B20" s="42" t="s">
        <v>142</v>
      </c>
      <c r="C20" s="35">
        <v>1</v>
      </c>
      <c r="D20" s="35"/>
      <c r="E20" s="35"/>
      <c r="F20" s="8">
        <f t="shared" si="0"/>
        <v>5</v>
      </c>
    </row>
    <row r="21" spans="1:6" ht="19.5" customHeight="1">
      <c r="A21" s="43" t="s">
        <v>71</v>
      </c>
      <c r="B21" s="42" t="s">
        <v>72</v>
      </c>
      <c r="C21" s="35"/>
      <c r="D21" s="35"/>
      <c r="E21" s="35">
        <v>4</v>
      </c>
      <c r="F21" s="8">
        <f t="shared" si="0"/>
        <v>4</v>
      </c>
    </row>
    <row r="22" spans="1:6" ht="19.5" customHeight="1">
      <c r="A22" s="43" t="s">
        <v>39</v>
      </c>
      <c r="B22" s="42" t="s">
        <v>38</v>
      </c>
      <c r="C22" s="35"/>
      <c r="D22" s="35">
        <v>1</v>
      </c>
      <c r="E22" s="35">
        <v>1</v>
      </c>
      <c r="F22" s="8">
        <f t="shared" si="0"/>
        <v>4</v>
      </c>
    </row>
    <row r="23" spans="1:6" ht="19.5" customHeight="1">
      <c r="A23" s="43" t="s">
        <v>79</v>
      </c>
      <c r="B23" s="42" t="s">
        <v>80</v>
      </c>
      <c r="C23" s="35"/>
      <c r="D23" s="35">
        <v>1</v>
      </c>
      <c r="E23" s="35">
        <v>1</v>
      </c>
      <c r="F23" s="8">
        <f t="shared" si="0"/>
        <v>4</v>
      </c>
    </row>
    <row r="24" spans="1:6" ht="19.5" customHeight="1">
      <c r="A24" s="43" t="s">
        <v>96</v>
      </c>
      <c r="B24" s="42" t="s">
        <v>97</v>
      </c>
      <c r="C24" s="35"/>
      <c r="D24" s="35">
        <v>1</v>
      </c>
      <c r="E24" s="35"/>
      <c r="F24" s="8">
        <f t="shared" si="0"/>
        <v>3</v>
      </c>
    </row>
    <row r="25" spans="1:6" ht="19.5" customHeight="1">
      <c r="A25" s="43" t="s">
        <v>62</v>
      </c>
      <c r="B25" s="42" t="s">
        <v>63</v>
      </c>
      <c r="C25" s="35"/>
      <c r="D25" s="35"/>
      <c r="E25" s="35">
        <v>1</v>
      </c>
      <c r="F25" s="8">
        <f t="shared" si="0"/>
        <v>1</v>
      </c>
    </row>
    <row r="26" spans="1:6" ht="19.5" customHeight="1">
      <c r="A26" s="43" t="s">
        <v>37</v>
      </c>
      <c r="B26" s="42" t="s">
        <v>41</v>
      </c>
      <c r="C26" s="35"/>
      <c r="D26" s="35"/>
      <c r="E26" s="35">
        <v>1</v>
      </c>
      <c r="F26" s="8">
        <f t="shared" si="0"/>
        <v>1</v>
      </c>
    </row>
    <row r="27" spans="1:6" ht="19.5" customHeight="1">
      <c r="A27" s="43" t="s">
        <v>81</v>
      </c>
      <c r="B27" s="42" t="s">
        <v>82</v>
      </c>
      <c r="C27" s="35"/>
      <c r="D27" s="35"/>
      <c r="E27" s="35">
        <v>1</v>
      </c>
      <c r="F27" s="8">
        <f t="shared" si="0"/>
        <v>1</v>
      </c>
    </row>
    <row r="28" spans="1:6" ht="19.5" customHeight="1">
      <c r="A28" s="50" t="s">
        <v>102</v>
      </c>
      <c r="B28" s="51" t="s">
        <v>103</v>
      </c>
      <c r="C28" s="35"/>
      <c r="D28" s="35"/>
      <c r="E28" s="35">
        <v>1</v>
      </c>
      <c r="F28" s="8">
        <f t="shared" si="0"/>
        <v>1</v>
      </c>
    </row>
    <row r="29" spans="1:6" ht="19.5" customHeight="1">
      <c r="A29" s="43" t="s">
        <v>35</v>
      </c>
      <c r="B29" s="42" t="s">
        <v>43</v>
      </c>
      <c r="C29" s="35"/>
      <c r="D29" s="35"/>
      <c r="E29" s="35">
        <v>1</v>
      </c>
      <c r="F29" s="8">
        <f t="shared" si="0"/>
        <v>1</v>
      </c>
    </row>
    <row r="30" spans="1:6" ht="19.5" customHeight="1">
      <c r="A30" s="43" t="s">
        <v>53</v>
      </c>
      <c r="B30" s="42" t="s">
        <v>54</v>
      </c>
      <c r="C30" s="35"/>
      <c r="D30" s="35"/>
      <c r="E30" s="35">
        <v>1</v>
      </c>
      <c r="F30" s="8">
        <f t="shared" si="0"/>
        <v>1</v>
      </c>
    </row>
    <row r="31" spans="1:6" ht="19.5" customHeight="1">
      <c r="A31" s="43" t="s">
        <v>27</v>
      </c>
      <c r="B31" s="42" t="s">
        <v>28</v>
      </c>
      <c r="C31" s="35"/>
      <c r="D31" s="35"/>
      <c r="E31" s="35">
        <v>1</v>
      </c>
      <c r="F31" s="8">
        <f t="shared" si="0"/>
        <v>1</v>
      </c>
    </row>
    <row r="32" spans="1:6" ht="19.5" customHeight="1">
      <c r="A32" s="43" t="s">
        <v>87</v>
      </c>
      <c r="B32" s="42" t="s">
        <v>57</v>
      </c>
      <c r="C32" s="35"/>
      <c r="D32" s="35"/>
      <c r="E32" s="35">
        <v>1</v>
      </c>
      <c r="F32" s="8">
        <f t="shared" si="0"/>
        <v>1</v>
      </c>
    </row>
    <row r="33" spans="1:6" ht="19.5" customHeight="1">
      <c r="A33" s="43" t="s">
        <v>83</v>
      </c>
      <c r="B33" s="42" t="s">
        <v>84</v>
      </c>
      <c r="C33" s="35"/>
      <c r="D33" s="35"/>
      <c r="E33" s="35">
        <v>1</v>
      </c>
      <c r="F33" s="8">
        <f t="shared" si="0"/>
        <v>1</v>
      </c>
    </row>
    <row r="34" spans="1:6" ht="19.5" customHeight="1">
      <c r="A34" s="43" t="s">
        <v>77</v>
      </c>
      <c r="B34" s="42" t="s">
        <v>78</v>
      </c>
      <c r="C34" s="35"/>
      <c r="D34" s="35"/>
      <c r="E34" s="35"/>
      <c r="F34" s="8">
        <f t="shared" si="0"/>
        <v>0</v>
      </c>
    </row>
    <row r="35" spans="1:6" ht="19.5" customHeight="1">
      <c r="A35" s="50" t="s">
        <v>68</v>
      </c>
      <c r="B35" s="51" t="s">
        <v>69</v>
      </c>
      <c r="C35" s="35"/>
      <c r="D35" s="35"/>
      <c r="E35" s="35"/>
      <c r="F35" s="8">
        <f t="shared" si="0"/>
        <v>0</v>
      </c>
    </row>
    <row r="36" spans="1:6" ht="19.5" customHeight="1">
      <c r="A36" s="43" t="s">
        <v>300</v>
      </c>
      <c r="B36" s="42" t="s">
        <v>64</v>
      </c>
      <c r="C36" s="35"/>
      <c r="D36" s="35"/>
      <c r="E36" s="35"/>
      <c r="F36" s="8">
        <f t="shared" si="0"/>
        <v>0</v>
      </c>
    </row>
    <row r="37" spans="1:6" ht="19.5" customHeight="1">
      <c r="A37" s="43" t="s">
        <v>90</v>
      </c>
      <c r="B37" s="42" t="s">
        <v>91</v>
      </c>
      <c r="C37" s="35"/>
      <c r="D37" s="35"/>
      <c r="E37" s="35"/>
      <c r="F37" s="8">
        <f t="shared" si="0"/>
        <v>0</v>
      </c>
    </row>
    <row r="38" spans="1:6" ht="19.5" customHeight="1">
      <c r="A38" s="43" t="s">
        <v>65</v>
      </c>
      <c r="B38" s="42" t="s">
        <v>66</v>
      </c>
      <c r="C38" s="35"/>
      <c r="D38" s="35"/>
      <c r="E38" s="35"/>
      <c r="F38" s="8">
        <f t="shared" si="0"/>
        <v>0</v>
      </c>
    </row>
    <row r="39" spans="1:6" ht="19.5" customHeight="1">
      <c r="A39" s="50" t="s">
        <v>94</v>
      </c>
      <c r="B39" s="51" t="s">
        <v>95</v>
      </c>
      <c r="C39" s="35"/>
      <c r="D39" s="35"/>
      <c r="E39" s="35"/>
      <c r="F39" s="8">
        <f t="shared" si="0"/>
        <v>0</v>
      </c>
    </row>
    <row r="40" spans="1:6" ht="19.5" customHeight="1">
      <c r="A40" s="43" t="s">
        <v>51</v>
      </c>
      <c r="B40" s="42" t="s">
        <v>52</v>
      </c>
      <c r="C40" s="35"/>
      <c r="D40" s="35"/>
      <c r="E40" s="35"/>
      <c r="F40" s="8">
        <f t="shared" si="0"/>
        <v>0</v>
      </c>
    </row>
    <row r="41" spans="1:6" ht="19.5" customHeight="1">
      <c r="A41" s="43"/>
      <c r="B41" s="42"/>
      <c r="C41" s="35"/>
      <c r="D41" s="35"/>
      <c r="E41" s="35"/>
      <c r="F41" s="8">
        <f t="shared" si="0"/>
        <v>0</v>
      </c>
    </row>
    <row r="42" spans="1:6" ht="19.5" customHeight="1">
      <c r="A42" s="43"/>
      <c r="B42" s="42"/>
      <c r="C42" s="35"/>
      <c r="D42" s="35"/>
      <c r="E42" s="35"/>
      <c r="F42" s="8">
        <f t="shared" si="0"/>
        <v>0</v>
      </c>
    </row>
    <row r="43" spans="1:6" ht="19.5" customHeight="1">
      <c r="A43" s="43"/>
      <c r="B43" s="42"/>
      <c r="C43" s="35"/>
      <c r="D43" s="35"/>
      <c r="E43" s="35"/>
      <c r="F43" s="8">
        <f t="shared" si="0"/>
        <v>0</v>
      </c>
    </row>
    <row r="44" ht="19.5" customHeight="1"/>
    <row r="45" spans="3:5" ht="19.5" customHeight="1">
      <c r="C45" s="36" t="s">
        <v>45</v>
      </c>
      <c r="D45" s="36" t="s">
        <v>46</v>
      </c>
      <c r="E45" s="36" t="s">
        <v>47</v>
      </c>
    </row>
  </sheetData>
  <mergeCells count="2">
    <mergeCell ref="A1:F1"/>
    <mergeCell ref="A3:B4"/>
  </mergeCells>
  <printOptions/>
  <pageMargins left="0.75" right="0.75" top="0.56" bottom="1" header="0.4921259845" footer="0.4921259845"/>
  <pageSetup horizontalDpi="300" verticalDpi="3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3"/>
  <dimension ref="A1:D58"/>
  <sheetViews>
    <sheetView view="pageBreakPreview" zoomScale="60" workbookViewId="0" topLeftCell="A1">
      <selection activeCell="B12" sqref="B12"/>
    </sheetView>
  </sheetViews>
  <sheetFormatPr defaultColWidth="9.00390625" defaultRowHeight="12.75"/>
  <cols>
    <col min="1" max="1" width="6.25390625" style="0" customWidth="1"/>
    <col min="2" max="2" width="13.375" style="0" customWidth="1"/>
    <col min="3" max="3" width="41.25390625" style="0" customWidth="1"/>
    <col min="4" max="4" width="25.75390625" style="0" customWidth="1"/>
  </cols>
  <sheetData>
    <row r="1" spans="1:4" ht="45" customHeight="1">
      <c r="A1" s="68" t="s">
        <v>251</v>
      </c>
      <c r="B1" s="69"/>
      <c r="C1" s="69"/>
      <c r="D1" s="70"/>
    </row>
    <row r="2" spans="1:3" ht="18" customHeight="1">
      <c r="A2" s="37"/>
      <c r="B2" s="96" t="s">
        <v>13</v>
      </c>
      <c r="C2" s="97"/>
    </row>
    <row r="3" spans="1:3" ht="18" customHeight="1">
      <c r="A3" s="37"/>
      <c r="B3" s="97"/>
      <c r="C3" s="97"/>
    </row>
    <row r="4" spans="1:3" s="37" customFormat="1" ht="17.25" customHeight="1">
      <c r="A4" s="38">
        <v>1</v>
      </c>
      <c r="B4" s="39" t="s">
        <v>85</v>
      </c>
      <c r="C4" s="40" t="s">
        <v>86</v>
      </c>
    </row>
    <row r="5" spans="1:3" s="37" customFormat="1" ht="17.25" customHeight="1">
      <c r="A5" s="38">
        <v>2</v>
      </c>
      <c r="B5" s="48" t="s">
        <v>77</v>
      </c>
      <c r="C5" s="49" t="s">
        <v>78</v>
      </c>
    </row>
    <row r="6" spans="1:3" s="37" customFormat="1" ht="17.25" customHeight="1">
      <c r="A6" s="38">
        <v>3</v>
      </c>
      <c r="B6" s="39" t="s">
        <v>32</v>
      </c>
      <c r="C6" s="40" t="s">
        <v>25</v>
      </c>
    </row>
    <row r="7" spans="1:3" s="37" customFormat="1" ht="17.25" customHeight="1">
      <c r="A7" s="38">
        <v>4</v>
      </c>
      <c r="B7" s="48" t="s">
        <v>75</v>
      </c>
      <c r="C7" s="49" t="s">
        <v>76</v>
      </c>
    </row>
    <row r="8" spans="1:3" s="37" customFormat="1" ht="17.25" customHeight="1">
      <c r="A8" s="38">
        <v>5</v>
      </c>
      <c r="B8" s="39" t="s">
        <v>68</v>
      </c>
      <c r="C8" s="40" t="s">
        <v>69</v>
      </c>
    </row>
    <row r="9" spans="1:3" s="37" customFormat="1" ht="17.25" customHeight="1">
      <c r="A9" s="38">
        <v>6</v>
      </c>
      <c r="B9" s="39" t="s">
        <v>26</v>
      </c>
      <c r="C9" s="40" t="s">
        <v>40</v>
      </c>
    </row>
    <row r="10" spans="1:3" s="37" customFormat="1" ht="17.25" customHeight="1">
      <c r="A10" s="38">
        <v>7</v>
      </c>
      <c r="B10" s="48" t="s">
        <v>62</v>
      </c>
      <c r="C10" s="49" t="s">
        <v>63</v>
      </c>
    </row>
    <row r="11" spans="1:3" s="37" customFormat="1" ht="17.25" customHeight="1">
      <c r="A11" s="38">
        <v>8</v>
      </c>
      <c r="B11" s="48" t="s">
        <v>300</v>
      </c>
      <c r="C11" s="49" t="s">
        <v>64</v>
      </c>
    </row>
    <row r="12" spans="1:3" s="37" customFormat="1" ht="17.25" customHeight="1">
      <c r="A12" s="38">
        <v>9</v>
      </c>
      <c r="B12" s="39" t="s">
        <v>90</v>
      </c>
      <c r="C12" s="40" t="s">
        <v>91</v>
      </c>
    </row>
    <row r="13" spans="1:3" s="37" customFormat="1" ht="17.25" customHeight="1">
      <c r="A13" s="38">
        <v>10</v>
      </c>
      <c r="B13" s="48" t="s">
        <v>88</v>
      </c>
      <c r="C13" s="49" t="s">
        <v>89</v>
      </c>
    </row>
    <row r="14" spans="1:3" s="37" customFormat="1" ht="17.25" customHeight="1">
      <c r="A14" s="38">
        <v>11</v>
      </c>
      <c r="B14" s="39" t="s">
        <v>36</v>
      </c>
      <c r="C14" s="40" t="s">
        <v>70</v>
      </c>
    </row>
    <row r="15" spans="1:3" s="37" customFormat="1" ht="17.25" customHeight="1">
      <c r="A15" s="38">
        <v>12</v>
      </c>
      <c r="B15" s="39" t="s">
        <v>37</v>
      </c>
      <c r="C15" s="40" t="s">
        <v>41</v>
      </c>
    </row>
    <row r="16" spans="1:3" s="37" customFormat="1" ht="17.25" customHeight="1">
      <c r="A16" s="38">
        <v>13</v>
      </c>
      <c r="B16" s="39" t="s">
        <v>71</v>
      </c>
      <c r="C16" s="40" t="s">
        <v>72</v>
      </c>
    </row>
    <row r="17" spans="1:3" s="37" customFormat="1" ht="17.25" customHeight="1">
      <c r="A17" s="38">
        <v>14</v>
      </c>
      <c r="B17" s="39" t="s">
        <v>73</v>
      </c>
      <c r="C17" s="40" t="s">
        <v>74</v>
      </c>
    </row>
    <row r="18" spans="1:3" s="37" customFormat="1" ht="17.25" customHeight="1">
      <c r="A18" s="38">
        <v>15</v>
      </c>
      <c r="B18" s="48" t="s">
        <v>31</v>
      </c>
      <c r="C18" s="49" t="s">
        <v>142</v>
      </c>
    </row>
    <row r="19" spans="1:3" s="37" customFormat="1" ht="17.25" customHeight="1">
      <c r="A19" s="38">
        <v>16</v>
      </c>
      <c r="B19" s="48" t="s">
        <v>81</v>
      </c>
      <c r="C19" s="49" t="s">
        <v>82</v>
      </c>
    </row>
    <row r="20" spans="1:3" s="37" customFormat="1" ht="17.25" customHeight="1">
      <c r="A20" s="38">
        <v>17</v>
      </c>
      <c r="B20" s="39" t="s">
        <v>49</v>
      </c>
      <c r="C20" s="40" t="s">
        <v>50</v>
      </c>
    </row>
    <row r="21" spans="1:3" s="37" customFormat="1" ht="17.25" customHeight="1">
      <c r="A21" s="38">
        <v>18</v>
      </c>
      <c r="B21" s="39" t="s">
        <v>92</v>
      </c>
      <c r="C21" s="40" t="s">
        <v>93</v>
      </c>
    </row>
    <row r="22" spans="1:3" s="37" customFormat="1" ht="17.25" customHeight="1">
      <c r="A22" s="38">
        <v>19</v>
      </c>
      <c r="B22" s="39" t="s">
        <v>98</v>
      </c>
      <c r="C22" s="40" t="s">
        <v>99</v>
      </c>
    </row>
    <row r="23" spans="1:3" s="37" customFormat="1" ht="17.25" customHeight="1">
      <c r="A23" s="38">
        <v>20</v>
      </c>
      <c r="B23" s="39" t="s">
        <v>33</v>
      </c>
      <c r="C23" s="40" t="s">
        <v>42</v>
      </c>
    </row>
    <row r="24" spans="1:3" s="37" customFormat="1" ht="17.25" customHeight="1">
      <c r="A24" s="38">
        <v>21</v>
      </c>
      <c r="B24" s="39" t="s">
        <v>100</v>
      </c>
      <c r="C24" s="40" t="s">
        <v>101</v>
      </c>
    </row>
    <row r="25" spans="1:3" s="37" customFormat="1" ht="17.25" customHeight="1">
      <c r="A25" s="38">
        <v>22</v>
      </c>
      <c r="B25" s="39" t="s">
        <v>55</v>
      </c>
      <c r="C25" s="40" t="s">
        <v>56</v>
      </c>
    </row>
    <row r="26" spans="1:3" s="37" customFormat="1" ht="17.25" customHeight="1">
      <c r="A26" s="38">
        <v>23</v>
      </c>
      <c r="B26" s="39" t="s">
        <v>102</v>
      </c>
      <c r="C26" s="40" t="s">
        <v>103</v>
      </c>
    </row>
    <row r="27" spans="1:3" s="37" customFormat="1" ht="17.25" customHeight="1">
      <c r="A27" s="38">
        <v>24</v>
      </c>
      <c r="B27" s="48" t="s">
        <v>65</v>
      </c>
      <c r="C27" s="49" t="s">
        <v>66</v>
      </c>
    </row>
    <row r="28" spans="1:3" s="37" customFormat="1" ht="17.25" customHeight="1">
      <c r="A28" s="38">
        <v>25</v>
      </c>
      <c r="B28" s="39" t="s">
        <v>35</v>
      </c>
      <c r="C28" s="40" t="s">
        <v>43</v>
      </c>
    </row>
    <row r="29" spans="1:3" s="37" customFormat="1" ht="17.25" customHeight="1">
      <c r="A29" s="38">
        <v>26</v>
      </c>
      <c r="B29" s="39" t="s">
        <v>30</v>
      </c>
      <c r="C29" s="40" t="s">
        <v>29</v>
      </c>
    </row>
    <row r="30" spans="1:3" s="37" customFormat="1" ht="17.25" customHeight="1">
      <c r="A30" s="38">
        <v>27</v>
      </c>
      <c r="B30" s="39" t="s">
        <v>53</v>
      </c>
      <c r="C30" s="40" t="s">
        <v>54</v>
      </c>
    </row>
    <row r="31" spans="1:3" s="37" customFormat="1" ht="17.25" customHeight="1">
      <c r="A31" s="38">
        <v>28</v>
      </c>
      <c r="B31" s="39" t="s">
        <v>27</v>
      </c>
      <c r="C31" s="40" t="s">
        <v>28</v>
      </c>
    </row>
    <row r="32" spans="1:3" s="37" customFormat="1" ht="17.25" customHeight="1">
      <c r="A32" s="38">
        <v>29</v>
      </c>
      <c r="B32" s="39" t="s">
        <v>94</v>
      </c>
      <c r="C32" s="40" t="s">
        <v>95</v>
      </c>
    </row>
    <row r="33" spans="1:3" ht="17.25" customHeight="1">
      <c r="A33" s="38">
        <v>30</v>
      </c>
      <c r="B33" s="39" t="s">
        <v>39</v>
      </c>
      <c r="C33" s="40" t="s">
        <v>38</v>
      </c>
    </row>
    <row r="34" spans="1:3" ht="17.25" customHeight="1">
      <c r="A34" s="38">
        <v>31</v>
      </c>
      <c r="B34" s="39" t="s">
        <v>87</v>
      </c>
      <c r="C34" s="40" t="s">
        <v>57</v>
      </c>
    </row>
    <row r="35" spans="1:3" ht="17.25" customHeight="1">
      <c r="A35" s="38">
        <v>32</v>
      </c>
      <c r="B35" s="48" t="s">
        <v>79</v>
      </c>
      <c r="C35" s="49" t="s">
        <v>80</v>
      </c>
    </row>
    <row r="36" spans="1:3" ht="17.25" customHeight="1">
      <c r="A36" s="38">
        <v>33</v>
      </c>
      <c r="B36" s="39" t="s">
        <v>34</v>
      </c>
      <c r="C36" s="40" t="s">
        <v>44</v>
      </c>
    </row>
    <row r="37" spans="1:3" ht="15">
      <c r="A37" s="38">
        <v>34</v>
      </c>
      <c r="B37" s="39" t="s">
        <v>51</v>
      </c>
      <c r="C37" s="40" t="s">
        <v>52</v>
      </c>
    </row>
    <row r="38" spans="1:3" ht="15">
      <c r="A38" s="38">
        <v>35</v>
      </c>
      <c r="B38" s="48" t="s">
        <v>83</v>
      </c>
      <c r="C38" s="49" t="s">
        <v>84</v>
      </c>
    </row>
    <row r="39" spans="1:3" ht="15">
      <c r="A39" s="38">
        <v>36</v>
      </c>
      <c r="B39" s="39" t="s">
        <v>96</v>
      </c>
      <c r="C39" s="40" t="s">
        <v>97</v>
      </c>
    </row>
    <row r="40" spans="1:3" ht="15">
      <c r="A40" s="38"/>
      <c r="B40" s="39"/>
      <c r="C40" s="40"/>
    </row>
    <row r="41" spans="1:3" ht="15">
      <c r="A41" s="38"/>
      <c r="B41" s="39"/>
      <c r="C41" s="40"/>
    </row>
    <row r="42" spans="1:3" ht="15">
      <c r="A42" s="38"/>
      <c r="B42" s="39"/>
      <c r="C42" s="40"/>
    </row>
    <row r="43" spans="1:3" ht="15">
      <c r="A43" s="38"/>
      <c r="B43" s="39"/>
      <c r="C43" s="40"/>
    </row>
    <row r="44" spans="2:3" ht="15">
      <c r="B44" s="39"/>
      <c r="C44" s="40"/>
    </row>
    <row r="45" spans="2:3" ht="15">
      <c r="B45" s="39"/>
      <c r="C45" s="40"/>
    </row>
    <row r="46" spans="2:3" ht="15">
      <c r="B46" s="39"/>
      <c r="C46" s="40"/>
    </row>
    <row r="47" ht="15">
      <c r="B47" s="39"/>
    </row>
    <row r="48" ht="15">
      <c r="B48" s="39"/>
    </row>
    <row r="49" ht="15">
      <c r="B49" s="39"/>
    </row>
    <row r="50" ht="15">
      <c r="B50" s="39"/>
    </row>
    <row r="51" ht="15">
      <c r="B51" s="39"/>
    </row>
    <row r="52" ht="15">
      <c r="B52" s="39"/>
    </row>
    <row r="53" ht="15">
      <c r="B53" s="39"/>
    </row>
    <row r="54" ht="15">
      <c r="B54" s="39"/>
    </row>
    <row r="55" ht="15">
      <c r="B55" s="39"/>
    </row>
    <row r="56" ht="15">
      <c r="B56" s="39"/>
    </row>
    <row r="57" ht="15">
      <c r="B57" s="39"/>
    </row>
    <row r="58" ht="15">
      <c r="B58" s="39"/>
    </row>
  </sheetData>
  <mergeCells count="2">
    <mergeCell ref="B2:C3"/>
    <mergeCell ref="A1:D1"/>
  </mergeCells>
  <printOptions/>
  <pageMargins left="0.75" right="0.75" top="0.8" bottom="1" header="0.4921259845" footer="0.4921259845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5"/>
  <dimension ref="A1:E39"/>
  <sheetViews>
    <sheetView tabSelected="1" view="pageBreakPreview" zoomScale="60" workbookViewId="0" topLeftCell="A1">
      <selection activeCell="E18" sqref="E18"/>
    </sheetView>
  </sheetViews>
  <sheetFormatPr defaultColWidth="9.00390625" defaultRowHeight="12.75"/>
  <cols>
    <col min="1" max="1" width="3.375" style="16" customWidth="1"/>
    <col min="2" max="2" width="28.00390625" style="16" bestFit="1" customWidth="1"/>
    <col min="3" max="3" width="29.875" style="16" bestFit="1" customWidth="1"/>
    <col min="4" max="4" width="26.125" style="16" bestFit="1" customWidth="1"/>
    <col min="5" max="5" width="29.00390625" style="16" bestFit="1" customWidth="1"/>
    <col min="6" max="16384" width="9.125" style="16" customWidth="1"/>
  </cols>
  <sheetData>
    <row r="1" spans="1:5" ht="61.5" customHeight="1">
      <c r="A1" s="84" t="s">
        <v>214</v>
      </c>
      <c r="B1" s="85"/>
      <c r="C1" s="85"/>
      <c r="D1" s="85"/>
      <c r="E1" s="86"/>
    </row>
    <row r="2" spans="1:5" ht="36.75" customHeight="1">
      <c r="A2" s="23"/>
      <c r="B2" s="17"/>
      <c r="C2" s="17"/>
      <c r="E2" s="87" t="s">
        <v>135</v>
      </c>
    </row>
    <row r="3" spans="1:5" ht="22.5" customHeight="1">
      <c r="A3" s="23"/>
      <c r="B3" s="26"/>
      <c r="C3" s="75" t="str">
        <f>$C$36</f>
        <v>Kodárová Linda</v>
      </c>
      <c r="E3" s="88"/>
    </row>
    <row r="4" spans="1:5" ht="22.5" customHeight="1">
      <c r="A4" s="23"/>
      <c r="B4" s="29" t="s">
        <v>22</v>
      </c>
      <c r="C4" s="76"/>
      <c r="E4" s="88"/>
    </row>
    <row r="5" spans="1:3" ht="22.5" customHeight="1">
      <c r="A5" s="23"/>
      <c r="B5" s="29"/>
      <c r="C5" s="18" t="s">
        <v>68</v>
      </c>
    </row>
    <row r="6" spans="1:3" ht="22.5" customHeight="1">
      <c r="A6" s="23"/>
      <c r="B6" s="30"/>
      <c r="C6" s="19"/>
    </row>
    <row r="7" spans="1:4" ht="22.5" customHeight="1">
      <c r="A7" s="23"/>
      <c r="B7" s="31"/>
      <c r="C7" s="19"/>
      <c r="D7" s="75" t="str">
        <f>$C$36</f>
        <v>Kodárová Linda</v>
      </c>
    </row>
    <row r="8" spans="1:4" ht="22.5" customHeight="1">
      <c r="A8" s="23"/>
      <c r="B8" s="29"/>
      <c r="C8" s="19"/>
      <c r="D8" s="76"/>
    </row>
    <row r="9" spans="1:4" ht="22.5" customHeight="1">
      <c r="A9" s="23"/>
      <c r="B9" s="29"/>
      <c r="C9" s="19"/>
      <c r="D9" s="18" t="s">
        <v>282</v>
      </c>
    </row>
    <row r="10" spans="1:4" ht="22.5" customHeight="1">
      <c r="A10" s="23"/>
      <c r="B10" s="32"/>
      <c r="C10" s="19"/>
      <c r="D10" s="19"/>
    </row>
    <row r="11" spans="1:4" ht="22.5" customHeight="1">
      <c r="A11" s="23"/>
      <c r="B11" s="33"/>
      <c r="C11" s="79" t="str">
        <f>$C$37</f>
        <v>Nováková Miroslava</v>
      </c>
      <c r="D11" s="19"/>
    </row>
    <row r="12" spans="1:4" ht="22.5" customHeight="1">
      <c r="A12" s="23"/>
      <c r="B12" s="29" t="s">
        <v>21</v>
      </c>
      <c r="C12" s="80"/>
      <c r="D12" s="19"/>
    </row>
    <row r="13" spans="1:4" ht="22.5" customHeight="1">
      <c r="A13" s="23"/>
      <c r="B13" s="23"/>
      <c r="C13" s="20" t="s">
        <v>92</v>
      </c>
      <c r="D13" s="19"/>
    </row>
    <row r="14" spans="1:4" ht="22.5" customHeight="1">
      <c r="A14" s="23"/>
      <c r="B14" s="27"/>
      <c r="D14" s="19"/>
    </row>
    <row r="15" spans="2:5" ht="22.5" customHeight="1">
      <c r="B15" s="20"/>
      <c r="D15" s="19"/>
      <c r="E15" s="62" t="str">
        <f>$C$36</f>
        <v>Kodárová Linda</v>
      </c>
    </row>
    <row r="16" spans="4:5" ht="22.5" customHeight="1">
      <c r="D16" s="19"/>
      <c r="E16" s="83"/>
    </row>
    <row r="17" spans="4:5" ht="22.5" customHeight="1">
      <c r="D17" s="19"/>
      <c r="E17" s="22" t="s">
        <v>292</v>
      </c>
    </row>
    <row r="18" spans="1:4" ht="22.5" customHeight="1">
      <c r="A18" s="29"/>
      <c r="B18" s="17"/>
      <c r="D18" s="19"/>
    </row>
    <row r="19" spans="1:4" ht="22.5" customHeight="1">
      <c r="A19" s="29"/>
      <c r="B19" s="26"/>
      <c r="C19" s="75" t="str">
        <f>$C$38</f>
        <v>Loužilová Tereza</v>
      </c>
      <c r="D19" s="19"/>
    </row>
    <row r="20" spans="1:4" ht="22.5" customHeight="1">
      <c r="A20" s="29"/>
      <c r="B20" s="29" t="s">
        <v>20</v>
      </c>
      <c r="C20" s="76"/>
      <c r="D20" s="19"/>
    </row>
    <row r="21" spans="1:4" ht="22.5" customHeight="1">
      <c r="A21" s="29"/>
      <c r="B21" s="23"/>
      <c r="C21" s="18" t="s">
        <v>67</v>
      </c>
      <c r="D21" s="19"/>
    </row>
    <row r="22" spans="1:4" ht="22.5" customHeight="1">
      <c r="A22" s="29"/>
      <c r="B22" s="27"/>
      <c r="C22" s="19"/>
      <c r="D22" s="19"/>
    </row>
    <row r="23" spans="1:4" ht="22.5" customHeight="1">
      <c r="A23" s="28"/>
      <c r="B23" s="20"/>
      <c r="C23" s="19"/>
      <c r="D23" s="77" t="str">
        <f>$C$38</f>
        <v>Loužilová Tereza</v>
      </c>
    </row>
    <row r="24" spans="1:4" ht="22.5" customHeight="1">
      <c r="A24" s="28"/>
      <c r="B24" s="23"/>
      <c r="C24" s="19"/>
      <c r="D24" s="78"/>
    </row>
    <row r="25" spans="1:4" ht="22.5" customHeight="1">
      <c r="A25" s="28"/>
      <c r="B25" s="75" t="s">
        <v>216</v>
      </c>
      <c r="C25" s="19"/>
      <c r="D25" s="20" t="s">
        <v>278</v>
      </c>
    </row>
    <row r="26" spans="1:3" ht="22.5" customHeight="1">
      <c r="A26" s="28" t="s">
        <v>23</v>
      </c>
      <c r="B26" s="76"/>
      <c r="C26" s="19"/>
    </row>
    <row r="27" spans="1:3" ht="22.5" customHeight="1">
      <c r="A27" s="28"/>
      <c r="B27" s="18" t="s">
        <v>68</v>
      </c>
      <c r="C27" s="77" t="str">
        <f>$C$35</f>
        <v>Filipová Tereza</v>
      </c>
    </row>
    <row r="28" spans="1:3" ht="22.5" customHeight="1">
      <c r="A28" s="28"/>
      <c r="B28" s="19"/>
      <c r="C28" s="78"/>
    </row>
    <row r="29" spans="1:3" ht="22.5" customHeight="1">
      <c r="A29" s="28"/>
      <c r="B29" s="79" t="str">
        <f>$C$35</f>
        <v>Filipová Tereza</v>
      </c>
      <c r="C29" s="20" t="s">
        <v>217</v>
      </c>
    </row>
    <row r="30" spans="1:3" ht="22.5" customHeight="1">
      <c r="A30" s="28" t="s">
        <v>24</v>
      </c>
      <c r="B30" s="80"/>
      <c r="C30" s="23"/>
    </row>
    <row r="31" spans="2:3" ht="22.5" customHeight="1">
      <c r="B31" s="20" t="s">
        <v>32</v>
      </c>
      <c r="C31" s="23"/>
    </row>
    <row r="32" ht="16.5" customHeight="1">
      <c r="C32" s="23"/>
    </row>
    <row r="33" spans="3:5" ht="24" customHeight="1">
      <c r="C33" s="24" t="s">
        <v>18</v>
      </c>
      <c r="D33" s="24" t="s">
        <v>13</v>
      </c>
      <c r="E33" s="24" t="s">
        <v>19</v>
      </c>
    </row>
    <row r="34" spans="3:5" ht="24" customHeight="1">
      <c r="C34" s="25" t="str">
        <f>'[1]ž52'!B2</f>
        <v>Vintrová Jana</v>
      </c>
      <c r="D34" s="41" t="str">
        <f>'[1]ž52'!C2</f>
        <v>Lady Brno</v>
      </c>
      <c r="E34" s="24">
        <f>'[1]ž52'!D2</f>
        <v>1</v>
      </c>
    </row>
    <row r="35" spans="3:5" ht="24" customHeight="1">
      <c r="C35" s="25" t="str">
        <f>'[1]ž52'!B3</f>
        <v>Filipová Tereza</v>
      </c>
      <c r="D35" s="41" t="str">
        <f>'[1]ž52'!C3</f>
        <v>Boxing Praha</v>
      </c>
      <c r="E35" s="24">
        <f>'[1]ž52'!D3</f>
        <v>2</v>
      </c>
    </row>
    <row r="36" spans="3:5" ht="24" customHeight="1">
      <c r="C36" s="25" t="str">
        <f>'[1]ž52'!B4</f>
        <v>Kodárová Linda</v>
      </c>
      <c r="D36" s="41" t="str">
        <f>'[1]ž52'!C4</f>
        <v>Lady Brno</v>
      </c>
      <c r="E36" s="24">
        <f>'[1]ž52'!D4</f>
        <v>3</v>
      </c>
    </row>
    <row r="37" spans="3:5" ht="24" customHeight="1">
      <c r="C37" s="25" t="str">
        <f>'[1]ž52'!B5</f>
        <v>Nováková Miroslava</v>
      </c>
      <c r="D37" s="41" t="str">
        <f>'[1]ž52'!C5</f>
        <v>BC Jihlava</v>
      </c>
      <c r="E37" s="24">
        <f>'[1]ž52'!D5</f>
        <v>4</v>
      </c>
    </row>
    <row r="38" spans="3:5" ht="24" customHeight="1">
      <c r="C38" s="25" t="str">
        <f>'[1]ž52'!B6</f>
        <v>Loužilová Tereza</v>
      </c>
      <c r="D38" s="41" t="str">
        <f>'[1]ž52'!C6</f>
        <v>KBC Příbram</v>
      </c>
      <c r="E38" s="24">
        <f>'[1]ž52'!D6</f>
        <v>5</v>
      </c>
    </row>
    <row r="39" spans="3:5" ht="15">
      <c r="C39" s="23"/>
      <c r="D39" s="23"/>
      <c r="E39" s="23"/>
    </row>
  </sheetData>
  <mergeCells count="11">
    <mergeCell ref="C11:C12"/>
    <mergeCell ref="C27:C28"/>
    <mergeCell ref="A1:E1"/>
    <mergeCell ref="E2:E4"/>
    <mergeCell ref="C3:C4"/>
    <mergeCell ref="D7:D8"/>
    <mergeCell ref="B29:B30"/>
    <mergeCell ref="E15:E16"/>
    <mergeCell ref="C19:C20"/>
    <mergeCell ref="D23:D24"/>
    <mergeCell ref="B25:B26"/>
  </mergeCells>
  <printOptions/>
  <pageMargins left="0.75" right="0.75" top="1" bottom="1" header="0.4921259845" footer="0.492125984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D35"/>
  <sheetViews>
    <sheetView view="pageBreakPreview" zoomScale="60" workbookViewId="0" topLeftCell="A1">
      <selection activeCell="D34" sqref="D34"/>
    </sheetView>
  </sheetViews>
  <sheetFormatPr defaultColWidth="9.00390625" defaultRowHeight="12.75"/>
  <cols>
    <col min="1" max="1" width="3.375" style="1" customWidth="1"/>
    <col min="2" max="4" width="27.25390625" style="1" customWidth="1"/>
    <col min="5" max="16384" width="9.125" style="1" customWidth="1"/>
  </cols>
  <sheetData>
    <row r="1" spans="1:4" ht="52.5" customHeight="1">
      <c r="A1" s="68" t="s">
        <v>60</v>
      </c>
      <c r="B1" s="69"/>
      <c r="C1" s="69"/>
      <c r="D1" s="70"/>
    </row>
    <row r="2" spans="2:4" ht="18.75" customHeight="1">
      <c r="B2" s="2"/>
      <c r="D2" s="71" t="s">
        <v>109</v>
      </c>
    </row>
    <row r="3" spans="1:4" ht="18.75" customHeight="1">
      <c r="A3" s="6"/>
      <c r="B3" s="73"/>
      <c r="D3" s="72"/>
    </row>
    <row r="4" spans="1:4" ht="18.75" customHeight="1">
      <c r="A4" s="6"/>
      <c r="B4" s="74"/>
      <c r="D4" s="72"/>
    </row>
    <row r="5" spans="1:2" ht="18.75" customHeight="1">
      <c r="A5" s="6"/>
      <c r="B5" s="52"/>
    </row>
    <row r="6" spans="1:2" ht="18.75" customHeight="1">
      <c r="A6" s="6"/>
      <c r="B6" s="6"/>
    </row>
    <row r="7" spans="1:4" ht="18.75" customHeight="1">
      <c r="A7" s="6"/>
      <c r="B7" s="6"/>
      <c r="C7" s="64" t="str">
        <f>$B$32</f>
        <v>Balog Patrik</v>
      </c>
      <c r="D7" s="16"/>
    </row>
    <row r="8" spans="1:4" ht="18.75" customHeight="1">
      <c r="A8" s="6"/>
      <c r="B8" s="53">
        <v>1</v>
      </c>
      <c r="C8" s="65"/>
      <c r="D8" s="16"/>
    </row>
    <row r="9" spans="1:4" ht="18.75" customHeight="1">
      <c r="A9" s="6"/>
      <c r="B9" s="6"/>
      <c r="C9" s="18" t="s">
        <v>75</v>
      </c>
      <c r="D9" s="16"/>
    </row>
    <row r="10" spans="1:4" ht="18.75" customHeight="1">
      <c r="A10" s="6"/>
      <c r="B10" s="6"/>
      <c r="C10" s="19"/>
      <c r="D10" s="16"/>
    </row>
    <row r="11" spans="1:4" ht="18.75" customHeight="1">
      <c r="A11" s="6"/>
      <c r="B11" s="73"/>
      <c r="C11" s="19"/>
      <c r="D11" s="16"/>
    </row>
    <row r="12" spans="1:4" ht="18.75" customHeight="1">
      <c r="A12" s="6"/>
      <c r="B12" s="74"/>
      <c r="C12" s="19"/>
      <c r="D12" s="16"/>
    </row>
    <row r="13" spans="1:4" ht="18.75" customHeight="1">
      <c r="A13" s="6"/>
      <c r="B13" s="5"/>
      <c r="C13" s="19"/>
      <c r="D13" s="16"/>
    </row>
    <row r="14" spans="1:4" ht="18.75" customHeight="1">
      <c r="A14" s="6"/>
      <c r="B14" s="6"/>
      <c r="C14" s="19"/>
      <c r="D14" s="16"/>
    </row>
    <row r="15" spans="1:4" ht="18.75" customHeight="1">
      <c r="A15" s="6"/>
      <c r="B15" s="6"/>
      <c r="C15" s="19"/>
      <c r="D15" s="62" t="str">
        <f>$B$32</f>
        <v>Balog Patrik</v>
      </c>
    </row>
    <row r="16" spans="1:4" ht="18.75" customHeight="1" thickBot="1">
      <c r="A16" s="6"/>
      <c r="B16" s="6"/>
      <c r="C16" s="19"/>
      <c r="D16" s="63"/>
    </row>
    <row r="17" spans="1:4" ht="18.75" customHeight="1">
      <c r="A17" s="6"/>
      <c r="B17" s="6"/>
      <c r="C17" s="19"/>
      <c r="D17" s="22" t="s">
        <v>294</v>
      </c>
    </row>
    <row r="18" spans="1:4" ht="18.75" customHeight="1">
      <c r="A18" s="6"/>
      <c r="B18" s="6"/>
      <c r="C18" s="19"/>
      <c r="D18" s="16"/>
    </row>
    <row r="19" spans="1:4" ht="18.75" customHeight="1">
      <c r="A19" s="6"/>
      <c r="B19" s="73"/>
      <c r="C19" s="19"/>
      <c r="D19" s="16"/>
    </row>
    <row r="20" spans="1:4" ht="18.75" customHeight="1">
      <c r="A20" s="6"/>
      <c r="B20" s="74"/>
      <c r="C20" s="19"/>
      <c r="D20" s="16"/>
    </row>
    <row r="21" spans="1:4" ht="18.75" customHeight="1">
      <c r="A21" s="6"/>
      <c r="B21" s="5"/>
      <c r="C21" s="19"/>
      <c r="D21" s="16"/>
    </row>
    <row r="22" spans="1:4" ht="18.75" customHeight="1">
      <c r="A22" s="6"/>
      <c r="B22" s="6"/>
      <c r="C22" s="19"/>
      <c r="D22" s="16"/>
    </row>
    <row r="23" spans="1:4" ht="18.75" customHeight="1">
      <c r="A23" s="6"/>
      <c r="B23" s="6"/>
      <c r="C23" s="60" t="str">
        <f>$B$33</f>
        <v>Kudláč Karel</v>
      </c>
      <c r="D23" s="16"/>
    </row>
    <row r="24" spans="1:4" ht="18.75" customHeight="1">
      <c r="A24" s="6"/>
      <c r="B24" s="6">
        <v>2</v>
      </c>
      <c r="C24" s="61"/>
      <c r="D24" s="16"/>
    </row>
    <row r="25" spans="1:3" ht="18.75" customHeight="1">
      <c r="A25" s="6"/>
      <c r="B25" s="6"/>
      <c r="C25" s="5" t="s">
        <v>30</v>
      </c>
    </row>
    <row r="26" spans="1:2" ht="18.75" customHeight="1">
      <c r="A26" s="6"/>
      <c r="B26" s="6"/>
    </row>
    <row r="27" spans="1:2" ht="18.75" customHeight="1">
      <c r="A27" s="6"/>
      <c r="B27" s="73"/>
    </row>
    <row r="28" spans="1:2" ht="18.75" customHeight="1">
      <c r="A28" s="6"/>
      <c r="B28" s="74"/>
    </row>
    <row r="29" ht="18.75" customHeight="1">
      <c r="B29" s="5"/>
    </row>
    <row r="30" ht="35.25" customHeight="1">
      <c r="B30" s="6"/>
    </row>
    <row r="31" spans="2:4" ht="18.75" customHeight="1">
      <c r="B31" s="24" t="s">
        <v>18</v>
      </c>
      <c r="C31" s="24" t="s">
        <v>13</v>
      </c>
      <c r="D31" s="24" t="s">
        <v>19</v>
      </c>
    </row>
    <row r="32" spans="2:4" ht="18.75" customHeight="1">
      <c r="B32" s="25" t="s">
        <v>110</v>
      </c>
      <c r="C32" s="41" t="s">
        <v>76</v>
      </c>
      <c r="D32" s="8">
        <v>1</v>
      </c>
    </row>
    <row r="33" spans="2:4" ht="18.75" customHeight="1">
      <c r="B33" s="25" t="s">
        <v>111</v>
      </c>
      <c r="C33" s="41" t="s">
        <v>29</v>
      </c>
      <c r="D33" s="8">
        <v>2</v>
      </c>
    </row>
    <row r="34" spans="2:4" ht="18.75" customHeight="1">
      <c r="B34" s="25"/>
      <c r="C34" s="41"/>
      <c r="D34" s="8"/>
    </row>
    <row r="35" spans="2:4" ht="18.75" customHeight="1">
      <c r="B35" s="25"/>
      <c r="C35" s="41"/>
      <c r="D35" s="8"/>
    </row>
  </sheetData>
  <mergeCells count="9">
    <mergeCell ref="A1:D1"/>
    <mergeCell ref="D2:D4"/>
    <mergeCell ref="B3:B4"/>
    <mergeCell ref="C7:C8"/>
    <mergeCell ref="B27:B28"/>
    <mergeCell ref="B11:B12"/>
    <mergeCell ref="D15:D16"/>
    <mergeCell ref="B19:B20"/>
    <mergeCell ref="C23:C2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6"/>
  <dimension ref="A1:E39"/>
  <sheetViews>
    <sheetView view="pageBreakPreview" zoomScale="60" workbookViewId="0" topLeftCell="A1">
      <selection activeCell="E2" sqref="E2:E4"/>
    </sheetView>
  </sheetViews>
  <sheetFormatPr defaultColWidth="9.00390625" defaultRowHeight="12.75"/>
  <cols>
    <col min="1" max="1" width="3.375" style="16" customWidth="1"/>
    <col min="2" max="2" width="28.00390625" style="16" bestFit="1" customWidth="1"/>
    <col min="3" max="3" width="28.75390625" style="16" bestFit="1" customWidth="1"/>
    <col min="4" max="4" width="26.125" style="16" bestFit="1" customWidth="1"/>
    <col min="5" max="5" width="29.00390625" style="16" bestFit="1" customWidth="1"/>
    <col min="6" max="16384" width="9.125" style="16" customWidth="1"/>
  </cols>
  <sheetData>
    <row r="1" spans="1:5" ht="61.5" customHeight="1">
      <c r="A1" s="84" t="s">
        <v>218</v>
      </c>
      <c r="B1" s="85"/>
      <c r="C1" s="85"/>
      <c r="D1" s="85"/>
      <c r="E1" s="86"/>
    </row>
    <row r="2" spans="1:5" ht="36.75" customHeight="1">
      <c r="A2" s="23"/>
      <c r="B2" s="17"/>
      <c r="C2" s="17"/>
      <c r="E2" s="87" t="s">
        <v>158</v>
      </c>
    </row>
    <row r="3" spans="1:5" ht="22.5" customHeight="1">
      <c r="A3" s="23"/>
      <c r="B3" s="26"/>
      <c r="C3" s="75" t="str">
        <f>$C$36</f>
        <v>Smetánková Lenka</v>
      </c>
      <c r="E3" s="88"/>
    </row>
    <row r="4" spans="1:5" ht="22.5" customHeight="1">
      <c r="A4" s="23"/>
      <c r="B4" s="29" t="s">
        <v>22</v>
      </c>
      <c r="C4" s="76"/>
      <c r="E4" s="88"/>
    </row>
    <row r="5" spans="1:3" ht="22.5" customHeight="1">
      <c r="A5" s="23"/>
      <c r="B5" s="29"/>
      <c r="C5" s="18" t="s">
        <v>94</v>
      </c>
    </row>
    <row r="6" spans="1:3" ht="22.5" customHeight="1">
      <c r="A6" s="23"/>
      <c r="B6" s="30"/>
      <c r="C6" s="19"/>
    </row>
    <row r="7" spans="1:4" ht="22.5" customHeight="1">
      <c r="A7" s="23"/>
      <c r="B7" s="31"/>
      <c r="C7" s="19"/>
      <c r="D7" s="75" t="str">
        <f>$C$37</f>
        <v>Ságlová Mirka</v>
      </c>
    </row>
    <row r="8" spans="1:4" ht="22.5" customHeight="1">
      <c r="A8" s="23"/>
      <c r="B8" s="29"/>
      <c r="C8" s="19"/>
      <c r="D8" s="76"/>
    </row>
    <row r="9" spans="1:4" ht="22.5" customHeight="1">
      <c r="A9" s="23"/>
      <c r="B9" s="29"/>
      <c r="C9" s="19"/>
      <c r="D9" s="18" t="s">
        <v>283</v>
      </c>
    </row>
    <row r="10" spans="1:4" ht="22.5" customHeight="1">
      <c r="A10" s="23"/>
      <c r="B10" s="32"/>
      <c r="C10" s="19"/>
      <c r="D10" s="19"/>
    </row>
    <row r="11" spans="1:4" ht="22.5" customHeight="1">
      <c r="A11" s="23"/>
      <c r="B11" s="33"/>
      <c r="C11" s="79" t="str">
        <f>$C$37</f>
        <v>Ságlová Mirka</v>
      </c>
      <c r="D11" s="19"/>
    </row>
    <row r="12" spans="1:4" ht="22.5" customHeight="1">
      <c r="A12" s="23"/>
      <c r="B12" s="29" t="s">
        <v>21</v>
      </c>
      <c r="C12" s="80"/>
      <c r="D12" s="19"/>
    </row>
    <row r="13" spans="1:4" ht="22.5" customHeight="1">
      <c r="A13" s="23"/>
      <c r="B13" s="23"/>
      <c r="C13" s="20" t="s">
        <v>51</v>
      </c>
      <c r="D13" s="19"/>
    </row>
    <row r="14" spans="1:4" ht="22.5" customHeight="1">
      <c r="A14" s="23"/>
      <c r="B14" s="27"/>
      <c r="D14" s="19"/>
    </row>
    <row r="15" spans="2:5" ht="22.5" customHeight="1">
      <c r="B15" s="20"/>
      <c r="D15" s="19"/>
      <c r="E15" s="62" t="str">
        <f>$C$38</f>
        <v>Krausová Arleta</v>
      </c>
    </row>
    <row r="16" spans="4:5" ht="22.5" customHeight="1">
      <c r="D16" s="19"/>
      <c r="E16" s="83"/>
    </row>
    <row r="17" spans="4:5" ht="22.5" customHeight="1">
      <c r="D17" s="19"/>
      <c r="E17" s="22" t="s">
        <v>290</v>
      </c>
    </row>
    <row r="18" spans="1:4" ht="22.5" customHeight="1">
      <c r="A18" s="29"/>
      <c r="B18" s="17"/>
      <c r="D18" s="19"/>
    </row>
    <row r="19" spans="1:4" ht="22.5" customHeight="1">
      <c r="A19" s="29"/>
      <c r="B19" s="26"/>
      <c r="C19" s="75" t="str">
        <f>$C$38</f>
        <v>Krausová Arleta</v>
      </c>
      <c r="D19" s="19"/>
    </row>
    <row r="20" spans="1:4" ht="22.5" customHeight="1">
      <c r="A20" s="29"/>
      <c r="B20" s="29" t="s">
        <v>20</v>
      </c>
      <c r="C20" s="76"/>
      <c r="D20" s="19"/>
    </row>
    <row r="21" spans="1:4" ht="22.5" customHeight="1">
      <c r="A21" s="29"/>
      <c r="B21" s="23"/>
      <c r="C21" s="18" t="s">
        <v>32</v>
      </c>
      <c r="D21" s="19"/>
    </row>
    <row r="22" spans="1:4" ht="22.5" customHeight="1">
      <c r="A22" s="29"/>
      <c r="B22" s="27"/>
      <c r="C22" s="19"/>
      <c r="D22" s="19"/>
    </row>
    <row r="23" spans="1:4" ht="22.5" customHeight="1">
      <c r="A23" s="28"/>
      <c r="B23" s="20"/>
      <c r="C23" s="19"/>
      <c r="D23" s="77" t="str">
        <f>$C$38</f>
        <v>Krausová Arleta</v>
      </c>
    </row>
    <row r="24" spans="1:4" ht="22.5" customHeight="1">
      <c r="A24" s="28"/>
      <c r="B24" s="23"/>
      <c r="C24" s="19"/>
      <c r="D24" s="78"/>
    </row>
    <row r="25" spans="1:4" ht="22.5" customHeight="1">
      <c r="A25" s="28"/>
      <c r="B25" s="75" t="str">
        <f>$C$34</f>
        <v>Jiráková Tamara</v>
      </c>
      <c r="C25" s="19"/>
      <c r="D25" s="20" t="s">
        <v>272</v>
      </c>
    </row>
    <row r="26" spans="1:3" ht="22.5" customHeight="1">
      <c r="A26" s="28" t="s">
        <v>23</v>
      </c>
      <c r="B26" s="76"/>
      <c r="C26" s="19"/>
    </row>
    <row r="27" spans="1:3" ht="22.5" customHeight="1">
      <c r="A27" s="28"/>
      <c r="B27" s="18" t="s">
        <v>94</v>
      </c>
      <c r="C27" s="77" t="str">
        <f>$C$35</f>
        <v>Staňková Sylvie</v>
      </c>
    </row>
    <row r="28" spans="1:3" ht="22.5" customHeight="1">
      <c r="A28" s="28"/>
      <c r="B28" s="19"/>
      <c r="C28" s="78"/>
    </row>
    <row r="29" spans="1:3" ht="22.5" customHeight="1">
      <c r="A29" s="28"/>
      <c r="B29" s="79" t="str">
        <f>$C$35</f>
        <v>Staňková Sylvie</v>
      </c>
      <c r="C29" s="20" t="s">
        <v>224</v>
      </c>
    </row>
    <row r="30" spans="1:3" ht="22.5" customHeight="1">
      <c r="A30" s="28" t="s">
        <v>24</v>
      </c>
      <c r="B30" s="80"/>
      <c r="C30" s="23"/>
    </row>
    <row r="31" spans="2:3" ht="22.5" customHeight="1">
      <c r="B31" s="20" t="s">
        <v>68</v>
      </c>
      <c r="C31" s="23"/>
    </row>
    <row r="32" ht="16.5" customHeight="1">
      <c r="C32" s="23"/>
    </row>
    <row r="33" spans="3:5" ht="24" customHeight="1">
      <c r="C33" s="24" t="s">
        <v>18</v>
      </c>
      <c r="D33" s="24" t="s">
        <v>13</v>
      </c>
      <c r="E33" s="24" t="s">
        <v>19</v>
      </c>
    </row>
    <row r="34" spans="3:5" ht="24" customHeight="1">
      <c r="C34" s="25" t="s">
        <v>219</v>
      </c>
      <c r="D34" s="41" t="s">
        <v>95</v>
      </c>
      <c r="E34" s="24">
        <v>1</v>
      </c>
    </row>
    <row r="35" spans="3:5" ht="24" customHeight="1">
      <c r="C35" s="25" t="s">
        <v>220</v>
      </c>
      <c r="D35" s="41" t="s">
        <v>69</v>
      </c>
      <c r="E35" s="24">
        <v>2</v>
      </c>
    </row>
    <row r="36" spans="3:5" ht="24" customHeight="1">
      <c r="C36" s="25" t="s">
        <v>221</v>
      </c>
      <c r="D36" s="41" t="s">
        <v>95</v>
      </c>
      <c r="E36" s="24">
        <v>3</v>
      </c>
    </row>
    <row r="37" spans="3:5" ht="24" customHeight="1">
      <c r="C37" s="25" t="s">
        <v>222</v>
      </c>
      <c r="D37" s="41" t="s">
        <v>190</v>
      </c>
      <c r="E37" s="24">
        <v>4</v>
      </c>
    </row>
    <row r="38" spans="3:5" ht="24" customHeight="1">
      <c r="C38" s="25" t="s">
        <v>223</v>
      </c>
      <c r="D38" s="41" t="s">
        <v>116</v>
      </c>
      <c r="E38" s="24">
        <v>5</v>
      </c>
    </row>
    <row r="39" spans="3:5" ht="15">
      <c r="C39" s="23"/>
      <c r="D39" s="23"/>
      <c r="E39" s="23"/>
    </row>
  </sheetData>
  <mergeCells count="11">
    <mergeCell ref="C11:C12"/>
    <mergeCell ref="C27:C28"/>
    <mergeCell ref="A1:E1"/>
    <mergeCell ref="E2:E4"/>
    <mergeCell ref="C3:C4"/>
    <mergeCell ref="D7:D8"/>
    <mergeCell ref="B29:B30"/>
    <mergeCell ref="E15:E16"/>
    <mergeCell ref="C19:C20"/>
    <mergeCell ref="D23:D24"/>
    <mergeCell ref="B25:B26"/>
  </mergeCells>
  <printOptions/>
  <pageMargins left="0.75" right="0.75" top="1" bottom="1" header="0.4921259845" footer="0.492125984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7"/>
  <dimension ref="A1:D35"/>
  <sheetViews>
    <sheetView view="pageBreakPreview" zoomScale="60" workbookViewId="0" topLeftCell="A1">
      <selection activeCell="D18" sqref="D18"/>
    </sheetView>
  </sheetViews>
  <sheetFormatPr defaultColWidth="9.00390625" defaultRowHeight="12.75"/>
  <cols>
    <col min="1" max="1" width="3.375" style="1" customWidth="1"/>
    <col min="2" max="3" width="27.25390625" style="1" customWidth="1"/>
    <col min="4" max="4" width="29.00390625" style="1" bestFit="1" customWidth="1"/>
    <col min="5" max="16384" width="9.125" style="1" customWidth="1"/>
  </cols>
  <sheetData>
    <row r="1" spans="1:4" ht="52.5" customHeight="1">
      <c r="A1" s="68" t="s">
        <v>218</v>
      </c>
      <c r="B1" s="69"/>
      <c r="C1" s="69"/>
      <c r="D1" s="70"/>
    </row>
    <row r="2" spans="2:4" ht="18.75" customHeight="1">
      <c r="B2" s="2"/>
      <c r="D2" s="71" t="s">
        <v>225</v>
      </c>
    </row>
    <row r="3" spans="2:4" ht="18.75" customHeight="1">
      <c r="B3" s="64" t="str">
        <f>$B$32</f>
        <v>Lukešová Tereza</v>
      </c>
      <c r="D3" s="72"/>
    </row>
    <row r="4" spans="1:4" ht="18.75" customHeight="1">
      <c r="A4" s="1">
        <v>1</v>
      </c>
      <c r="B4" s="65"/>
      <c r="D4" s="72"/>
    </row>
    <row r="5" ht="18.75" customHeight="1">
      <c r="B5" s="3" t="s">
        <v>27</v>
      </c>
    </row>
    <row r="6" ht="18.75" customHeight="1">
      <c r="B6" s="4"/>
    </row>
    <row r="7" spans="2:4" ht="18.75" customHeight="1">
      <c r="B7" s="4"/>
      <c r="C7" s="64" t="str">
        <f>$B$33</f>
        <v>Dilhofová Danuše</v>
      </c>
      <c r="D7" s="16"/>
    </row>
    <row r="8" spans="2:4" ht="18.75" customHeight="1">
      <c r="B8" s="4"/>
      <c r="C8" s="65"/>
      <c r="D8" s="16"/>
    </row>
    <row r="9" spans="2:4" ht="18.75" customHeight="1">
      <c r="B9" s="4"/>
      <c r="C9" s="18" t="s">
        <v>231</v>
      </c>
      <c r="D9" s="16"/>
    </row>
    <row r="10" spans="2:4" ht="18.75" customHeight="1">
      <c r="B10" s="4"/>
      <c r="C10" s="19"/>
      <c r="D10" s="16"/>
    </row>
    <row r="11" spans="2:4" ht="18.75" customHeight="1">
      <c r="B11" s="60" t="str">
        <f>$B$33</f>
        <v>Dilhofová Danuše</v>
      </c>
      <c r="C11" s="19"/>
      <c r="D11" s="16"/>
    </row>
    <row r="12" spans="1:4" ht="18.75" customHeight="1">
      <c r="A12" s="1">
        <v>2</v>
      </c>
      <c r="B12" s="61"/>
      <c r="C12" s="19"/>
      <c r="D12" s="16"/>
    </row>
    <row r="13" spans="2:4" ht="18.75" customHeight="1">
      <c r="B13" s="5" t="s">
        <v>68</v>
      </c>
      <c r="C13" s="19"/>
      <c r="D13" s="16"/>
    </row>
    <row r="14" spans="3:4" ht="18.75" customHeight="1">
      <c r="C14" s="19"/>
      <c r="D14" s="16"/>
    </row>
    <row r="15" spans="3:4" ht="18.75" customHeight="1">
      <c r="C15" s="19"/>
      <c r="D15" s="62" t="str">
        <f>$B$33</f>
        <v>Dilhofová Danuše</v>
      </c>
    </row>
    <row r="16" spans="3:4" ht="18.75" customHeight="1" thickBot="1">
      <c r="C16" s="19"/>
      <c r="D16" s="63"/>
    </row>
    <row r="17" spans="3:4" ht="18.75" customHeight="1">
      <c r="C17" s="19"/>
      <c r="D17" s="22" t="s">
        <v>272</v>
      </c>
    </row>
    <row r="18" spans="3:4" ht="18.75" customHeight="1">
      <c r="C18" s="19"/>
      <c r="D18" s="16"/>
    </row>
    <row r="19" spans="2:4" ht="18.75" customHeight="1">
      <c r="B19" s="64" t="str">
        <f>$B$34</f>
        <v>Mullerová Vendula</v>
      </c>
      <c r="C19" s="19"/>
      <c r="D19" s="16"/>
    </row>
    <row r="20" spans="1:4" ht="18.75" customHeight="1">
      <c r="A20" s="1">
        <v>3</v>
      </c>
      <c r="B20" s="65"/>
      <c r="C20" s="19"/>
      <c r="D20" s="16"/>
    </row>
    <row r="21" spans="2:4" ht="18.75" customHeight="1">
      <c r="B21" s="44" t="s">
        <v>98</v>
      </c>
      <c r="C21" s="19"/>
      <c r="D21" s="16"/>
    </row>
    <row r="22" spans="2:4" ht="18.75" customHeight="1">
      <c r="B22" s="4"/>
      <c r="C22" s="19"/>
      <c r="D22" s="16"/>
    </row>
    <row r="23" spans="2:4" ht="18.75" customHeight="1">
      <c r="B23" s="4"/>
      <c r="C23" s="66" t="str">
        <f>$B$34</f>
        <v>Mullerová Vendula</v>
      </c>
      <c r="D23" s="16"/>
    </row>
    <row r="24" spans="2:4" ht="18.75" customHeight="1">
      <c r="B24" s="4"/>
      <c r="C24" s="67"/>
      <c r="D24" s="16"/>
    </row>
    <row r="25" spans="2:3" ht="18.75" customHeight="1">
      <c r="B25" s="4"/>
      <c r="C25" s="20" t="s">
        <v>232</v>
      </c>
    </row>
    <row r="26" ht="18.75" customHeight="1">
      <c r="B26" s="4"/>
    </row>
    <row r="27" ht="18.75" customHeight="1">
      <c r="B27" s="60" t="str">
        <f>$B$35</f>
        <v>Horová Monika</v>
      </c>
    </row>
    <row r="28" spans="1:2" ht="18.75" customHeight="1">
      <c r="A28" s="1">
        <v>4</v>
      </c>
      <c r="B28" s="61"/>
    </row>
    <row r="29" ht="18.75" customHeight="1">
      <c r="B29" s="5" t="s">
        <v>51</v>
      </c>
    </row>
    <row r="30" ht="35.25" customHeight="1">
      <c r="B30" s="6"/>
    </row>
    <row r="31" spans="2:4" ht="18.75" customHeight="1">
      <c r="B31" s="24" t="s">
        <v>18</v>
      </c>
      <c r="C31" s="24" t="s">
        <v>13</v>
      </c>
      <c r="D31" s="24" t="s">
        <v>19</v>
      </c>
    </row>
    <row r="32" spans="2:4" ht="18.75" customHeight="1">
      <c r="B32" s="25" t="s">
        <v>226</v>
      </c>
      <c r="C32" s="41" t="s">
        <v>227</v>
      </c>
      <c r="D32" s="8">
        <v>1</v>
      </c>
    </row>
    <row r="33" spans="2:4" ht="18.75" customHeight="1">
      <c r="B33" s="25" t="s">
        <v>228</v>
      </c>
      <c r="C33" s="41" t="s">
        <v>69</v>
      </c>
      <c r="D33" s="8">
        <v>2</v>
      </c>
    </row>
    <row r="34" spans="2:4" ht="18.75" customHeight="1">
      <c r="B34" s="25" t="s">
        <v>229</v>
      </c>
      <c r="C34" s="41" t="s">
        <v>99</v>
      </c>
      <c r="D34" s="8">
        <v>3</v>
      </c>
    </row>
    <row r="35" spans="2:4" ht="18.75" customHeight="1">
      <c r="B35" s="25" t="s">
        <v>230</v>
      </c>
      <c r="C35" s="41" t="s">
        <v>190</v>
      </c>
      <c r="D35" s="8">
        <v>4</v>
      </c>
    </row>
  </sheetData>
  <mergeCells count="9">
    <mergeCell ref="B19:B20"/>
    <mergeCell ref="C23:C24"/>
    <mergeCell ref="B27:B28"/>
    <mergeCell ref="A1:D1"/>
    <mergeCell ref="D2:D4"/>
    <mergeCell ref="C7:C8"/>
    <mergeCell ref="D15:D16"/>
    <mergeCell ref="B3:B4"/>
    <mergeCell ref="B11:B12"/>
  </mergeCells>
  <printOptions/>
  <pageMargins left="0.75" right="0.75" top="1" bottom="1" header="0.4921259845" footer="0.4921259845"/>
  <pageSetup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30"/>
  <dimension ref="A1:D35"/>
  <sheetViews>
    <sheetView view="pageBreakPreview" zoomScale="60" workbookViewId="0" topLeftCell="A1">
      <selection activeCell="D18" sqref="D18"/>
    </sheetView>
  </sheetViews>
  <sheetFormatPr defaultColWidth="9.00390625" defaultRowHeight="12.75"/>
  <cols>
    <col min="1" max="1" width="3.375" style="1" customWidth="1"/>
    <col min="2" max="4" width="27.25390625" style="1" customWidth="1"/>
    <col min="5" max="16384" width="9.125" style="1" customWidth="1"/>
  </cols>
  <sheetData>
    <row r="1" spans="1:4" ht="52.5" customHeight="1">
      <c r="A1" s="68" t="s">
        <v>218</v>
      </c>
      <c r="B1" s="69"/>
      <c r="C1" s="69"/>
      <c r="D1" s="70"/>
    </row>
    <row r="2" spans="2:4" ht="18.75" customHeight="1">
      <c r="B2" s="2"/>
      <c r="D2" s="71" t="s">
        <v>234</v>
      </c>
    </row>
    <row r="3" spans="2:4" ht="18.75" customHeight="1">
      <c r="B3" s="64" t="str">
        <f>$B$32</f>
        <v>Rončková Veronika</v>
      </c>
      <c r="D3" s="72"/>
    </row>
    <row r="4" spans="1:4" ht="18.75" customHeight="1">
      <c r="A4" s="1">
        <v>1</v>
      </c>
      <c r="B4" s="65"/>
      <c r="D4" s="72"/>
    </row>
    <row r="5" ht="18.75" customHeight="1">
      <c r="B5" s="3" t="s">
        <v>33</v>
      </c>
    </row>
    <row r="6" ht="18.75" customHeight="1">
      <c r="B6" s="4"/>
    </row>
    <row r="7" spans="2:4" ht="18.75" customHeight="1">
      <c r="B7" s="4"/>
      <c r="C7" s="64" t="str">
        <f>$B$33</f>
        <v>Koričanská Věra</v>
      </c>
      <c r="D7" s="16"/>
    </row>
    <row r="8" spans="2:4" ht="18.75" customHeight="1">
      <c r="B8" s="4"/>
      <c r="C8" s="65"/>
      <c r="D8" s="16"/>
    </row>
    <row r="9" spans="2:4" ht="18.75" customHeight="1">
      <c r="B9" s="4"/>
      <c r="C9" s="18" t="s">
        <v>240</v>
      </c>
      <c r="D9" s="16"/>
    </row>
    <row r="10" spans="2:4" ht="18.75" customHeight="1">
      <c r="B10" s="4"/>
      <c r="C10" s="19"/>
      <c r="D10" s="16"/>
    </row>
    <row r="11" spans="2:4" ht="18.75" customHeight="1">
      <c r="B11" s="60" t="str">
        <f>$B$33</f>
        <v>Koričanská Věra</v>
      </c>
      <c r="C11" s="19"/>
      <c r="D11" s="16"/>
    </row>
    <row r="12" spans="1:4" ht="18.75" customHeight="1">
      <c r="A12" s="1">
        <v>2</v>
      </c>
      <c r="B12" s="61"/>
      <c r="C12" s="19"/>
      <c r="D12" s="16"/>
    </row>
    <row r="13" spans="2:4" ht="18.75" customHeight="1">
      <c r="B13" s="5" t="s">
        <v>67</v>
      </c>
      <c r="C13" s="19"/>
      <c r="D13" s="16"/>
    </row>
    <row r="14" spans="3:4" ht="18.75" customHeight="1">
      <c r="C14" s="19"/>
      <c r="D14" s="16"/>
    </row>
    <row r="15" spans="3:4" ht="18.75" customHeight="1">
      <c r="C15" s="19"/>
      <c r="D15" s="62" t="str">
        <f>$B$33</f>
        <v>Koričanská Věra</v>
      </c>
    </row>
    <row r="16" spans="3:4" ht="18.75" customHeight="1" thickBot="1">
      <c r="C16" s="19"/>
      <c r="D16" s="63"/>
    </row>
    <row r="17" spans="3:4" ht="18.75" customHeight="1">
      <c r="C17" s="19"/>
      <c r="D17" s="22" t="s">
        <v>284</v>
      </c>
    </row>
    <row r="18" spans="3:4" ht="18.75" customHeight="1">
      <c r="C18" s="19"/>
      <c r="D18" s="16"/>
    </row>
    <row r="19" spans="2:4" ht="18.75" customHeight="1">
      <c r="B19" s="64" t="str">
        <f>$B$34</f>
        <v>Příbová Martina</v>
      </c>
      <c r="C19" s="19"/>
      <c r="D19" s="16"/>
    </row>
    <row r="20" spans="1:4" ht="18.75" customHeight="1">
      <c r="A20" s="1">
        <v>3</v>
      </c>
      <c r="B20" s="65"/>
      <c r="C20" s="19"/>
      <c r="D20" s="16"/>
    </row>
    <row r="21" spans="2:4" ht="18.75" customHeight="1">
      <c r="B21" s="44" t="s">
        <v>51</v>
      </c>
      <c r="C21" s="19"/>
      <c r="D21" s="16"/>
    </row>
    <row r="22" spans="2:4" ht="18.75" customHeight="1">
      <c r="B22" s="4"/>
      <c r="C22" s="19"/>
      <c r="D22" s="16"/>
    </row>
    <row r="23" spans="2:4" ht="18.75" customHeight="1">
      <c r="B23" s="4"/>
      <c r="C23" s="66" t="str">
        <f>$B$35</f>
        <v>Sychrová Renata</v>
      </c>
      <c r="D23" s="16"/>
    </row>
    <row r="24" spans="2:4" ht="18.75" customHeight="1">
      <c r="B24" s="4"/>
      <c r="C24" s="67"/>
      <c r="D24" s="16"/>
    </row>
    <row r="25" spans="2:3" ht="18.75" customHeight="1">
      <c r="B25" s="4"/>
      <c r="C25" s="5" t="s">
        <v>241</v>
      </c>
    </row>
    <row r="26" ht="18.75" customHeight="1">
      <c r="B26" s="4"/>
    </row>
    <row r="27" ht="18.75" customHeight="1">
      <c r="B27" s="60" t="str">
        <f>$B$35</f>
        <v>Sychrová Renata</v>
      </c>
    </row>
    <row r="28" spans="1:2" ht="18.75" customHeight="1">
      <c r="A28" s="1">
        <v>4</v>
      </c>
      <c r="B28" s="61"/>
    </row>
    <row r="29" ht="18.75" customHeight="1">
      <c r="B29" s="5" t="s">
        <v>30</v>
      </c>
    </row>
    <row r="30" ht="35.25" customHeight="1">
      <c r="B30" s="6"/>
    </row>
    <row r="31" spans="2:4" ht="18.75" customHeight="1">
      <c r="B31" s="24" t="s">
        <v>18</v>
      </c>
      <c r="C31" s="24" t="s">
        <v>13</v>
      </c>
      <c r="D31" s="24" t="s">
        <v>19</v>
      </c>
    </row>
    <row r="32" spans="2:4" ht="18.75" customHeight="1">
      <c r="B32" s="25" t="s">
        <v>235</v>
      </c>
      <c r="C32" s="41" t="s">
        <v>114</v>
      </c>
      <c r="D32" s="8">
        <v>1</v>
      </c>
    </row>
    <row r="33" spans="2:4" ht="18.75" customHeight="1">
      <c r="B33" s="25" t="s">
        <v>236</v>
      </c>
      <c r="C33" s="41" t="s">
        <v>237</v>
      </c>
      <c r="D33" s="8">
        <v>2</v>
      </c>
    </row>
    <row r="34" spans="2:4" ht="18.75" customHeight="1">
      <c r="B34" s="25" t="s">
        <v>238</v>
      </c>
      <c r="C34" s="41" t="s">
        <v>190</v>
      </c>
      <c r="D34" s="8">
        <v>3</v>
      </c>
    </row>
    <row r="35" spans="2:4" ht="18.75" customHeight="1">
      <c r="B35" s="25" t="s">
        <v>239</v>
      </c>
      <c r="C35" s="41" t="s">
        <v>29</v>
      </c>
      <c r="D35" s="8">
        <v>4</v>
      </c>
    </row>
  </sheetData>
  <mergeCells count="9">
    <mergeCell ref="A1:D1"/>
    <mergeCell ref="D2:D4"/>
    <mergeCell ref="B3:B4"/>
    <mergeCell ref="C7:C8"/>
    <mergeCell ref="B27:B28"/>
    <mergeCell ref="B11:B12"/>
    <mergeCell ref="D15:D16"/>
    <mergeCell ref="B19:B20"/>
    <mergeCell ref="C23:C2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8"/>
  <dimension ref="A1:D35"/>
  <sheetViews>
    <sheetView view="pageBreakPreview" zoomScale="60" workbookViewId="0" topLeftCell="A1">
      <selection activeCell="D18" sqref="D18"/>
    </sheetView>
  </sheetViews>
  <sheetFormatPr defaultColWidth="9.00390625" defaultRowHeight="12.75"/>
  <cols>
    <col min="1" max="1" width="3.375" style="1" customWidth="1"/>
    <col min="2" max="2" width="27.25390625" style="1" customWidth="1"/>
    <col min="3" max="3" width="34.375" style="1" bestFit="1" customWidth="1"/>
    <col min="4" max="4" width="38.25390625" style="1" bestFit="1" customWidth="1"/>
    <col min="5" max="16384" width="9.125" style="1" customWidth="1"/>
  </cols>
  <sheetData>
    <row r="1" spans="1:4" ht="52.5" customHeight="1">
      <c r="A1" s="68" t="s">
        <v>218</v>
      </c>
      <c r="B1" s="69"/>
      <c r="C1" s="69"/>
      <c r="D1" s="70"/>
    </row>
    <row r="2" spans="2:4" ht="18.75" customHeight="1">
      <c r="B2" s="2"/>
      <c r="D2" s="71" t="s">
        <v>191</v>
      </c>
    </row>
    <row r="3" spans="1:4" ht="18.75" customHeight="1">
      <c r="A3" s="6"/>
      <c r="B3" s="73"/>
      <c r="D3" s="72"/>
    </row>
    <row r="4" spans="1:4" ht="18.75" customHeight="1">
      <c r="A4" s="6"/>
      <c r="B4" s="74"/>
      <c r="D4" s="72"/>
    </row>
    <row r="5" spans="1:2" ht="18.75" customHeight="1">
      <c r="A5" s="6"/>
      <c r="B5" s="52"/>
    </row>
    <row r="6" spans="1:2" ht="18.75" customHeight="1">
      <c r="A6" s="6"/>
      <c r="B6" s="6"/>
    </row>
    <row r="7" spans="1:4" ht="18.75" customHeight="1">
      <c r="A7" s="6"/>
      <c r="B7" s="6"/>
      <c r="C7" s="64" t="str">
        <f>$B$34</f>
        <v>Schmoranzová Martina</v>
      </c>
      <c r="D7" s="16"/>
    </row>
    <row r="8" spans="1:4" ht="18.75" customHeight="1">
      <c r="A8" s="6"/>
      <c r="B8" s="6">
        <v>3</v>
      </c>
      <c r="C8" s="65"/>
      <c r="D8" s="16"/>
    </row>
    <row r="9" spans="1:4" ht="18.75" customHeight="1">
      <c r="A9" s="6"/>
      <c r="B9" s="6"/>
      <c r="C9" s="18" t="s">
        <v>247</v>
      </c>
      <c r="D9" s="16"/>
    </row>
    <row r="10" spans="1:4" ht="18.75" customHeight="1">
      <c r="A10" s="6"/>
      <c r="B10" s="6"/>
      <c r="C10" s="19"/>
      <c r="D10" s="16"/>
    </row>
    <row r="11" spans="1:4" ht="18.75" customHeight="1">
      <c r="A11" s="6"/>
      <c r="B11" s="73"/>
      <c r="C11" s="19"/>
      <c r="D11" s="16"/>
    </row>
    <row r="12" spans="1:4" ht="18.75" customHeight="1">
      <c r="A12" s="6"/>
      <c r="B12" s="74"/>
      <c r="C12" s="19"/>
      <c r="D12" s="16"/>
    </row>
    <row r="13" spans="2:4" ht="18.75" customHeight="1">
      <c r="B13" s="5"/>
      <c r="C13" s="19"/>
      <c r="D13" s="16"/>
    </row>
    <row r="14" spans="3:4" ht="18.75" customHeight="1">
      <c r="C14" s="19"/>
      <c r="D14" s="16"/>
    </row>
    <row r="15" spans="3:4" ht="18.75" customHeight="1">
      <c r="C15" s="19"/>
      <c r="D15" s="62" t="str">
        <f>$B$34</f>
        <v>Schmoranzová Martina</v>
      </c>
    </row>
    <row r="16" spans="3:4" ht="18.75" customHeight="1" thickBot="1">
      <c r="C16" s="19"/>
      <c r="D16" s="63"/>
    </row>
    <row r="17" spans="3:4" ht="18.75" customHeight="1">
      <c r="C17" s="19"/>
      <c r="D17" s="22" t="s">
        <v>240</v>
      </c>
    </row>
    <row r="18" spans="3:4" ht="18.75" customHeight="1">
      <c r="C18" s="19"/>
      <c r="D18" s="16"/>
    </row>
    <row r="19" spans="2:4" ht="18.75" customHeight="1">
      <c r="B19" s="64" t="str">
        <f>$B$32</f>
        <v>Tomšíková Iveta</v>
      </c>
      <c r="C19" s="19"/>
      <c r="D19" s="16"/>
    </row>
    <row r="20" spans="1:4" ht="18.75" customHeight="1">
      <c r="A20" s="1">
        <v>1</v>
      </c>
      <c r="B20" s="65"/>
      <c r="C20" s="19"/>
      <c r="D20" s="16"/>
    </row>
    <row r="21" spans="2:4" ht="18.75" customHeight="1">
      <c r="B21" s="44" t="s">
        <v>27</v>
      </c>
      <c r="C21" s="19"/>
      <c r="D21" s="16"/>
    </row>
    <row r="22" spans="2:4" ht="18.75" customHeight="1">
      <c r="B22" s="4"/>
      <c r="C22" s="19"/>
      <c r="D22" s="16"/>
    </row>
    <row r="23" spans="2:4" ht="18.75" customHeight="1">
      <c r="B23" s="4"/>
      <c r="C23" s="66" t="str">
        <f>$B$32</f>
        <v>Tomšíková Iveta</v>
      </c>
      <c r="D23" s="16"/>
    </row>
    <row r="24" spans="2:4" ht="18.75" customHeight="1">
      <c r="B24" s="4"/>
      <c r="C24" s="67"/>
      <c r="D24" s="16"/>
    </row>
    <row r="25" spans="2:3" ht="18.75" customHeight="1">
      <c r="B25" s="4"/>
      <c r="C25" s="5" t="s">
        <v>246</v>
      </c>
    </row>
    <row r="26" ht="18.75" customHeight="1">
      <c r="B26" s="4"/>
    </row>
    <row r="27" ht="18.75" customHeight="1">
      <c r="B27" s="60" t="str">
        <f>$B$33</f>
        <v>Sojková Barbora</v>
      </c>
    </row>
    <row r="28" spans="1:2" ht="18.75" customHeight="1">
      <c r="A28" s="1">
        <v>2</v>
      </c>
      <c r="B28" s="61"/>
    </row>
    <row r="29" ht="18.75" customHeight="1">
      <c r="B29" s="5" t="s">
        <v>33</v>
      </c>
    </row>
    <row r="30" ht="35.25" customHeight="1">
      <c r="B30" s="6"/>
    </row>
    <row r="31" spans="2:4" ht="18.75" customHeight="1">
      <c r="B31" s="24" t="s">
        <v>18</v>
      </c>
      <c r="C31" s="24" t="s">
        <v>13</v>
      </c>
      <c r="D31" s="24" t="s">
        <v>19</v>
      </c>
    </row>
    <row r="32" spans="2:4" ht="18.75" customHeight="1">
      <c r="B32" s="25" t="s">
        <v>242</v>
      </c>
      <c r="C32" s="41" t="s">
        <v>28</v>
      </c>
      <c r="D32" s="8">
        <v>1</v>
      </c>
    </row>
    <row r="33" spans="2:4" ht="18.75" customHeight="1">
      <c r="B33" s="25" t="s">
        <v>243</v>
      </c>
      <c r="C33" s="41" t="s">
        <v>114</v>
      </c>
      <c r="D33" s="8">
        <v>2</v>
      </c>
    </row>
    <row r="34" spans="2:4" ht="18.75" customHeight="1">
      <c r="B34" s="25" t="s">
        <v>244</v>
      </c>
      <c r="C34" s="41" t="s">
        <v>245</v>
      </c>
      <c r="D34" s="8">
        <v>3</v>
      </c>
    </row>
    <row r="35" spans="2:4" ht="18.75" customHeight="1">
      <c r="B35" s="25"/>
      <c r="C35" s="41"/>
      <c r="D35" s="8"/>
    </row>
  </sheetData>
  <mergeCells count="9">
    <mergeCell ref="B27:B28"/>
    <mergeCell ref="A1:D1"/>
    <mergeCell ref="C23:C24"/>
    <mergeCell ref="D2:D4"/>
    <mergeCell ref="C7:C8"/>
    <mergeCell ref="D15:D16"/>
    <mergeCell ref="B3:B4"/>
    <mergeCell ref="B11:B12"/>
    <mergeCell ref="B19:B20"/>
  </mergeCells>
  <printOptions/>
  <pageMargins left="0.75" right="0.75" top="1" bottom="1" header="0.4921259845" footer="0.4921259845"/>
  <pageSetup horizontalDpi="600" verticalDpi="6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2"/>
  <dimension ref="A1:F17"/>
  <sheetViews>
    <sheetView view="pageBreakPreview" zoomScale="60" workbookViewId="0" topLeftCell="A1">
      <selection activeCell="B6" sqref="B6"/>
    </sheetView>
  </sheetViews>
  <sheetFormatPr defaultColWidth="9.00390625" defaultRowHeight="12.75"/>
  <cols>
    <col min="2" max="2" width="40.625" style="0" bestFit="1" customWidth="1"/>
    <col min="3" max="6" width="12.875" style="7" customWidth="1"/>
  </cols>
  <sheetData>
    <row r="1" spans="1:6" ht="47.25" customHeight="1">
      <c r="A1" s="68" t="s">
        <v>218</v>
      </c>
      <c r="B1" s="90"/>
      <c r="C1" s="90"/>
      <c r="D1" s="90"/>
      <c r="E1" s="90"/>
      <c r="F1" s="91"/>
    </row>
    <row r="2" ht="27.75" customHeight="1"/>
    <row r="3" spans="1:6" ht="27.75" customHeight="1">
      <c r="A3" s="92" t="s">
        <v>13</v>
      </c>
      <c r="B3" s="93"/>
      <c r="C3" s="35" t="s">
        <v>14</v>
      </c>
      <c r="D3" s="8" t="s">
        <v>15</v>
      </c>
      <c r="E3" s="8" t="s">
        <v>16</v>
      </c>
      <c r="F3" s="8" t="s">
        <v>17</v>
      </c>
    </row>
    <row r="4" spans="1:6" ht="27.75" customHeight="1">
      <c r="A4" s="94"/>
      <c r="B4" s="95"/>
      <c r="C4" s="8">
        <f>C5+C6+C7+C8+C9+C10+C11+C12+C13+C14+C15</f>
        <v>5</v>
      </c>
      <c r="D4" s="8">
        <f>D5+D6+D7+D8+D9+D10+D11+D12+D13+D14+D15</f>
        <v>5</v>
      </c>
      <c r="E4" s="8">
        <f>E5+E6+E7+E8+E9+E10+E11+E12+E13+E14+E15</f>
        <v>9</v>
      </c>
      <c r="F4" s="8"/>
    </row>
    <row r="5" spans="1:6" ht="27.75" customHeight="1">
      <c r="A5" s="50" t="s">
        <v>68</v>
      </c>
      <c r="B5" s="51" t="s">
        <v>69</v>
      </c>
      <c r="C5" s="35">
        <v>2</v>
      </c>
      <c r="D5" s="35"/>
      <c r="E5" s="35">
        <v>1</v>
      </c>
      <c r="F5" s="8">
        <f aca="true" t="shared" si="0" ref="F5:F15">C5*5+D5*3+E5</f>
        <v>11</v>
      </c>
    </row>
    <row r="6" spans="1:6" ht="27.75" customHeight="1">
      <c r="A6" s="50" t="s">
        <v>67</v>
      </c>
      <c r="B6" s="51" t="s">
        <v>237</v>
      </c>
      <c r="C6" s="35">
        <v>1</v>
      </c>
      <c r="D6" s="35">
        <v>1</v>
      </c>
      <c r="E6" s="35"/>
      <c r="F6" s="8">
        <f t="shared" si="0"/>
        <v>8</v>
      </c>
    </row>
    <row r="7" spans="1:6" ht="27.75" customHeight="1">
      <c r="A7" s="43" t="s">
        <v>32</v>
      </c>
      <c r="B7" s="42" t="s">
        <v>25</v>
      </c>
      <c r="C7" s="35">
        <v>1</v>
      </c>
      <c r="D7" s="35"/>
      <c r="E7" s="35">
        <v>1</v>
      </c>
      <c r="F7" s="8">
        <f t="shared" si="0"/>
        <v>6</v>
      </c>
    </row>
    <row r="8" spans="1:6" ht="27.75" customHeight="1">
      <c r="A8" s="50" t="s">
        <v>247</v>
      </c>
      <c r="B8" s="51" t="s">
        <v>253</v>
      </c>
      <c r="C8" s="35">
        <v>1</v>
      </c>
      <c r="D8" s="35"/>
      <c r="E8" s="35"/>
      <c r="F8" s="8">
        <f t="shared" si="0"/>
        <v>5</v>
      </c>
    </row>
    <row r="9" spans="1:6" ht="27.75" customHeight="1">
      <c r="A9" s="43" t="s">
        <v>51</v>
      </c>
      <c r="B9" s="42" t="s">
        <v>52</v>
      </c>
      <c r="C9" s="35"/>
      <c r="D9" s="35">
        <v>1</v>
      </c>
      <c r="E9" s="35">
        <v>2</v>
      </c>
      <c r="F9" s="8">
        <f t="shared" si="0"/>
        <v>5</v>
      </c>
    </row>
    <row r="10" spans="1:6" ht="27.75" customHeight="1">
      <c r="A10" s="43" t="s">
        <v>27</v>
      </c>
      <c r="B10" s="42" t="s">
        <v>28</v>
      </c>
      <c r="C10" s="35"/>
      <c r="D10" s="35">
        <v>1</v>
      </c>
      <c r="E10" s="35">
        <v>1</v>
      </c>
      <c r="F10" s="8">
        <f t="shared" si="0"/>
        <v>4</v>
      </c>
    </row>
    <row r="11" spans="1:6" ht="27.75" customHeight="1">
      <c r="A11" s="50" t="s">
        <v>98</v>
      </c>
      <c r="B11" s="51" t="s">
        <v>99</v>
      </c>
      <c r="C11" s="35"/>
      <c r="D11" s="35">
        <v>1</v>
      </c>
      <c r="E11" s="35"/>
      <c r="F11" s="8">
        <f t="shared" si="0"/>
        <v>3</v>
      </c>
    </row>
    <row r="12" spans="1:6" ht="27.75" customHeight="1">
      <c r="A12" s="43" t="s">
        <v>30</v>
      </c>
      <c r="B12" s="42" t="s">
        <v>29</v>
      </c>
      <c r="C12" s="35"/>
      <c r="D12" s="35">
        <v>1</v>
      </c>
      <c r="E12" s="35"/>
      <c r="F12" s="8">
        <f t="shared" si="0"/>
        <v>3</v>
      </c>
    </row>
    <row r="13" spans="1:6" ht="27.75" customHeight="1">
      <c r="A13" s="43" t="s">
        <v>33</v>
      </c>
      <c r="B13" s="42" t="s">
        <v>42</v>
      </c>
      <c r="C13" s="35"/>
      <c r="D13" s="35"/>
      <c r="E13" s="35">
        <v>2</v>
      </c>
      <c r="F13" s="8">
        <f t="shared" si="0"/>
        <v>2</v>
      </c>
    </row>
    <row r="14" spans="1:6" ht="27.75" customHeight="1">
      <c r="A14" s="57" t="s">
        <v>94</v>
      </c>
      <c r="B14" s="58" t="s">
        <v>95</v>
      </c>
      <c r="C14" s="35"/>
      <c r="D14" s="35"/>
      <c r="E14" s="35">
        <v>1</v>
      </c>
      <c r="F14" s="8">
        <f t="shared" si="0"/>
        <v>1</v>
      </c>
    </row>
    <row r="15" spans="1:6" ht="27.75" customHeight="1">
      <c r="A15" s="43" t="s">
        <v>92</v>
      </c>
      <c r="B15" s="42" t="s">
        <v>93</v>
      </c>
      <c r="C15" s="35"/>
      <c r="D15" s="35"/>
      <c r="E15" s="35">
        <v>1</v>
      </c>
      <c r="F15" s="8">
        <f t="shared" si="0"/>
        <v>1</v>
      </c>
    </row>
    <row r="16" ht="19.5" customHeight="1"/>
    <row r="17" spans="3:5" ht="19.5" customHeight="1">
      <c r="C17" s="36" t="s">
        <v>45</v>
      </c>
      <c r="D17" s="36" t="s">
        <v>46</v>
      </c>
      <c r="E17" s="36" t="s">
        <v>47</v>
      </c>
    </row>
  </sheetData>
  <mergeCells count="2">
    <mergeCell ref="A1:F1"/>
    <mergeCell ref="A3:B4"/>
  </mergeCells>
  <printOptions/>
  <pageMargins left="0.75" right="0.75" top="1" bottom="1" header="0.4921259845" footer="0.4921259845"/>
  <pageSetup horizontalDpi="300" verticalDpi="300" orientation="portrait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1"/>
  <dimension ref="A1:J21"/>
  <sheetViews>
    <sheetView view="pageBreakPreview" zoomScale="60" workbookViewId="0" topLeftCell="A1">
      <selection activeCell="D20" sqref="D20"/>
    </sheetView>
  </sheetViews>
  <sheetFormatPr defaultColWidth="9.00390625" defaultRowHeight="12.75"/>
  <cols>
    <col min="1" max="5" width="17.25390625" style="0" customWidth="1"/>
  </cols>
  <sheetData>
    <row r="1" spans="1:5" ht="48.75" customHeight="1">
      <c r="A1" s="68" t="s">
        <v>218</v>
      </c>
      <c r="B1" s="69"/>
      <c r="C1" s="69"/>
      <c r="D1" s="69"/>
      <c r="E1" s="70"/>
    </row>
    <row r="5" spans="1:3" ht="35.25" customHeight="1">
      <c r="A5" s="9"/>
      <c r="C5" s="10"/>
    </row>
    <row r="6" ht="35.25" customHeight="1">
      <c r="J6" s="34"/>
    </row>
    <row r="7" spans="2:10" ht="35.25" customHeight="1">
      <c r="B7" s="54" t="s">
        <v>249</v>
      </c>
      <c r="C7" s="55"/>
      <c r="D7" s="56">
        <f>D8+5</f>
        <v>21</v>
      </c>
      <c r="J7" s="34"/>
    </row>
    <row r="8" spans="2:10" ht="35.25" customHeight="1">
      <c r="B8" s="54" t="s">
        <v>250</v>
      </c>
      <c r="C8" s="56"/>
      <c r="D8" s="56">
        <f>E12+E13+E14+E15+E16+E17+E18+E19+E20+E21</f>
        <v>16</v>
      </c>
      <c r="J8" s="34"/>
    </row>
    <row r="9" spans="2:10" ht="35.25" customHeight="1">
      <c r="B9" s="11"/>
      <c r="C9" s="11"/>
      <c r="D9" s="12"/>
      <c r="J9" s="34"/>
    </row>
    <row r="10" ht="35.25" customHeight="1">
      <c r="J10" s="34"/>
    </row>
    <row r="11" spans="1:10" ht="35.25" customHeight="1">
      <c r="A11" s="13"/>
      <c r="B11" s="14" t="s">
        <v>0</v>
      </c>
      <c r="C11" s="14" t="s">
        <v>1</v>
      </c>
      <c r="D11" s="14" t="s">
        <v>2</v>
      </c>
      <c r="E11" s="15" t="s">
        <v>61</v>
      </c>
      <c r="J11" s="34"/>
    </row>
    <row r="12" spans="1:10" ht="35.25" customHeight="1">
      <c r="A12" s="47" t="s">
        <v>12</v>
      </c>
      <c r="B12" s="14">
        <v>1</v>
      </c>
      <c r="C12" s="14"/>
      <c r="D12" s="14"/>
      <c r="E12" s="15">
        <f>B12+C12+D12</f>
        <v>1</v>
      </c>
      <c r="J12" s="34"/>
    </row>
    <row r="13" spans="1:10" ht="35.25" customHeight="1">
      <c r="A13" s="47" t="s">
        <v>11</v>
      </c>
      <c r="B13" s="14"/>
      <c r="C13" s="14"/>
      <c r="D13" s="14"/>
      <c r="E13" s="15">
        <f aca="true" t="shared" si="0" ref="E13:E20">B13+C13+D13</f>
        <v>0</v>
      </c>
      <c r="J13" s="34"/>
    </row>
    <row r="14" spans="1:10" ht="35.25" customHeight="1">
      <c r="A14" s="47" t="s">
        <v>10</v>
      </c>
      <c r="B14" s="14"/>
      <c r="C14" s="14"/>
      <c r="D14" s="14"/>
      <c r="E14" s="15">
        <f t="shared" si="0"/>
        <v>0</v>
      </c>
      <c r="J14" s="34"/>
    </row>
    <row r="15" spans="1:10" ht="35.25" customHeight="1">
      <c r="A15" s="47" t="s">
        <v>9</v>
      </c>
      <c r="B15" s="14"/>
      <c r="C15" s="14"/>
      <c r="D15" s="14"/>
      <c r="E15" s="15">
        <f t="shared" si="0"/>
        <v>0</v>
      </c>
      <c r="J15" s="34"/>
    </row>
    <row r="16" spans="1:10" ht="35.25" customHeight="1">
      <c r="A16" s="47" t="s">
        <v>8</v>
      </c>
      <c r="B16" s="14">
        <v>1</v>
      </c>
      <c r="C16" s="14">
        <v>2</v>
      </c>
      <c r="D16" s="14">
        <v>1</v>
      </c>
      <c r="E16" s="15">
        <f t="shared" si="0"/>
        <v>4</v>
      </c>
      <c r="J16" s="34"/>
    </row>
    <row r="17" spans="1:10" ht="35.25" customHeight="1">
      <c r="A17" s="47" t="s">
        <v>7</v>
      </c>
      <c r="B17" s="14"/>
      <c r="C17" s="14"/>
      <c r="D17" s="14"/>
      <c r="E17" s="15">
        <f t="shared" si="0"/>
        <v>0</v>
      </c>
      <c r="J17" s="34"/>
    </row>
    <row r="18" spans="1:10" ht="35.25" customHeight="1">
      <c r="A18" s="47" t="s">
        <v>6</v>
      </c>
      <c r="B18" s="14"/>
      <c r="C18" s="14"/>
      <c r="D18" s="14"/>
      <c r="E18" s="15">
        <f t="shared" si="0"/>
        <v>0</v>
      </c>
      <c r="J18" s="34"/>
    </row>
    <row r="19" spans="1:10" ht="35.25" customHeight="1">
      <c r="A19" s="47" t="s">
        <v>5</v>
      </c>
      <c r="B19" s="14"/>
      <c r="C19" s="14"/>
      <c r="D19" s="14"/>
      <c r="E19" s="15">
        <f t="shared" si="0"/>
        <v>0</v>
      </c>
      <c r="J19" s="34"/>
    </row>
    <row r="20" spans="1:10" ht="35.25" customHeight="1">
      <c r="A20" s="47" t="s">
        <v>4</v>
      </c>
      <c r="B20" s="14"/>
      <c r="C20" s="14"/>
      <c r="D20" s="14"/>
      <c r="E20" s="15">
        <f t="shared" si="0"/>
        <v>0</v>
      </c>
      <c r="J20" s="34"/>
    </row>
    <row r="21" spans="1:5" ht="35.25" customHeight="1">
      <c r="A21" s="47" t="s">
        <v>3</v>
      </c>
      <c r="B21" s="14"/>
      <c r="C21" s="14"/>
      <c r="D21" s="14">
        <v>11</v>
      </c>
      <c r="E21" s="15">
        <f>B21+C21+D21</f>
        <v>11</v>
      </c>
    </row>
  </sheetData>
  <mergeCells count="1">
    <mergeCell ref="A1:E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41"/>
  <sheetViews>
    <sheetView view="pageBreakPreview" zoomScale="60" workbookViewId="0" topLeftCell="A1">
      <selection activeCell="E39" sqref="E39"/>
    </sheetView>
  </sheetViews>
  <sheetFormatPr defaultColWidth="9.00390625" defaultRowHeight="12.75"/>
  <cols>
    <col min="1" max="1" width="3.375" style="16" customWidth="1"/>
    <col min="2" max="2" width="23.75390625" style="16" bestFit="1" customWidth="1"/>
    <col min="3" max="3" width="22.25390625" style="16" bestFit="1" customWidth="1"/>
    <col min="4" max="5" width="20.125" style="16" bestFit="1" customWidth="1"/>
    <col min="6" max="16384" width="9.125" style="16" customWidth="1"/>
  </cols>
  <sheetData>
    <row r="1" spans="1:5" ht="46.5" customHeight="1">
      <c r="A1" s="68" t="s">
        <v>60</v>
      </c>
      <c r="B1" s="69"/>
      <c r="C1" s="69"/>
      <c r="D1" s="69"/>
      <c r="E1" s="70"/>
    </row>
    <row r="2" spans="1:5" ht="16.5" customHeight="1">
      <c r="A2" s="23"/>
      <c r="B2" s="17"/>
      <c r="C2" s="17"/>
      <c r="E2" s="71" t="s">
        <v>112</v>
      </c>
    </row>
    <row r="3" spans="1:5" ht="16.5" customHeight="1">
      <c r="A3" s="23"/>
      <c r="B3" s="26"/>
      <c r="C3" s="75" t="str">
        <f>$C$40</f>
        <v>Krempl Jaroslav</v>
      </c>
      <c r="E3" s="72"/>
    </row>
    <row r="4" spans="1:5" ht="16.5" customHeight="1">
      <c r="A4" s="23"/>
      <c r="B4" s="28" t="s">
        <v>58</v>
      </c>
      <c r="C4" s="76"/>
      <c r="E4" s="72"/>
    </row>
    <row r="5" spans="1:3" ht="16.5" customHeight="1">
      <c r="A5" s="23"/>
      <c r="B5" s="23"/>
      <c r="C5" s="18" t="s">
        <v>26</v>
      </c>
    </row>
    <row r="6" spans="1:3" ht="16.5" customHeight="1">
      <c r="A6" s="23"/>
      <c r="B6" s="27"/>
      <c r="C6" s="19"/>
    </row>
    <row r="7" spans="2:4" ht="16.5" customHeight="1">
      <c r="B7" s="20"/>
      <c r="C7" s="19"/>
      <c r="D7" s="75" t="str">
        <f>$C$34</f>
        <v>Velký Patrik</v>
      </c>
    </row>
    <row r="8" spans="3:4" ht="16.5" customHeight="1">
      <c r="C8" s="19"/>
      <c r="D8" s="76"/>
    </row>
    <row r="9" spans="2:4" ht="16.5" customHeight="1">
      <c r="B9" s="75" t="str">
        <f>$C$34</f>
        <v>Velký Patrik</v>
      </c>
      <c r="C9" s="19"/>
      <c r="D9" s="18" t="s">
        <v>275</v>
      </c>
    </row>
    <row r="10" spans="1:4" ht="16.5" customHeight="1">
      <c r="A10" s="28" t="s">
        <v>23</v>
      </c>
      <c r="B10" s="76"/>
      <c r="C10" s="19"/>
      <c r="D10" s="19"/>
    </row>
    <row r="11" spans="1:4" ht="16.5" customHeight="1">
      <c r="A11" s="28"/>
      <c r="B11" s="18" t="s">
        <v>33</v>
      </c>
      <c r="C11" s="79" t="str">
        <f>$C$34</f>
        <v>Velký Patrik</v>
      </c>
      <c r="D11" s="19"/>
    </row>
    <row r="12" spans="1:4" ht="16.5" customHeight="1">
      <c r="A12" s="28"/>
      <c r="B12" s="19"/>
      <c r="C12" s="80"/>
      <c r="D12" s="19"/>
    </row>
    <row r="13" spans="1:4" ht="16.5" customHeight="1">
      <c r="A13" s="28"/>
      <c r="B13" s="79" t="str">
        <f>$C$35</f>
        <v>Hunanyan David</v>
      </c>
      <c r="C13" s="20" t="s">
        <v>215</v>
      </c>
      <c r="D13" s="19"/>
    </row>
    <row r="14" spans="1:4" ht="16.5" customHeight="1">
      <c r="A14" s="28" t="s">
        <v>24</v>
      </c>
      <c r="B14" s="80"/>
      <c r="D14" s="19"/>
    </row>
    <row r="15" spans="1:5" ht="16.5" customHeight="1">
      <c r="A15" s="28"/>
      <c r="B15" s="20" t="s">
        <v>32</v>
      </c>
      <c r="D15" s="19"/>
      <c r="E15" s="81" t="str">
        <f>$C$34</f>
        <v>Velký Patrik</v>
      </c>
    </row>
    <row r="16" spans="1:5" ht="16.5" customHeight="1">
      <c r="A16" s="28"/>
      <c r="B16" s="23"/>
      <c r="D16" s="19"/>
      <c r="E16" s="82"/>
    </row>
    <row r="17" spans="1:5" ht="16.5" customHeight="1">
      <c r="A17" s="28"/>
      <c r="B17" s="75" t="str">
        <f>$C$36</f>
        <v>Kováč Jan</v>
      </c>
      <c r="D17" s="19"/>
      <c r="E17" s="22" t="s">
        <v>295</v>
      </c>
    </row>
    <row r="18" spans="1:4" ht="16.5" customHeight="1">
      <c r="A18" s="28" t="s">
        <v>22</v>
      </c>
      <c r="B18" s="76"/>
      <c r="D18" s="19"/>
    </row>
    <row r="19" spans="1:4" ht="16.5" customHeight="1">
      <c r="A19" s="28"/>
      <c r="B19" s="18" t="s">
        <v>71</v>
      </c>
      <c r="C19" s="75" t="str">
        <f>$C$36</f>
        <v>Kováč Jan</v>
      </c>
      <c r="D19" s="19"/>
    </row>
    <row r="20" spans="1:4" ht="16.5" customHeight="1">
      <c r="A20" s="28"/>
      <c r="B20" s="19"/>
      <c r="C20" s="76"/>
      <c r="D20" s="19"/>
    </row>
    <row r="21" spans="1:4" ht="16.5" customHeight="1">
      <c r="A21" s="28"/>
      <c r="B21" s="79" t="str">
        <f>$C$37</f>
        <v>Sova Stanislav</v>
      </c>
      <c r="C21" s="18" t="s">
        <v>233</v>
      </c>
      <c r="D21" s="19"/>
    </row>
    <row r="22" spans="1:4" ht="16.5" customHeight="1">
      <c r="A22" s="28" t="s">
        <v>21</v>
      </c>
      <c r="B22" s="80"/>
      <c r="C22" s="19"/>
      <c r="D22" s="19"/>
    </row>
    <row r="23" spans="1:4" ht="16.5" customHeight="1">
      <c r="A23" s="28"/>
      <c r="B23" s="20" t="s">
        <v>33</v>
      </c>
      <c r="C23" s="19"/>
      <c r="D23" s="77" t="str">
        <f>$C$39</f>
        <v>Majzel Jakub</v>
      </c>
    </row>
    <row r="24" spans="1:4" ht="16.5" customHeight="1">
      <c r="A24" s="28"/>
      <c r="B24" s="23"/>
      <c r="C24" s="19"/>
      <c r="D24" s="78"/>
    </row>
    <row r="25" spans="1:4" ht="16.5" customHeight="1">
      <c r="A25" s="28"/>
      <c r="B25" s="75" t="str">
        <f>$C$38</f>
        <v>Štádler Jiří</v>
      </c>
      <c r="C25" s="19"/>
      <c r="D25" s="20" t="s">
        <v>276</v>
      </c>
    </row>
    <row r="26" spans="1:3" ht="16.5" customHeight="1">
      <c r="A26" s="28" t="s">
        <v>20</v>
      </c>
      <c r="B26" s="76"/>
      <c r="C26" s="19"/>
    </row>
    <row r="27" spans="1:3" ht="16.5" customHeight="1">
      <c r="A27" s="28"/>
      <c r="B27" s="18" t="s">
        <v>27</v>
      </c>
      <c r="C27" s="77" t="str">
        <f>$C$39</f>
        <v>Majzel Jakub</v>
      </c>
    </row>
    <row r="28" spans="1:3" ht="16.5" customHeight="1">
      <c r="A28" s="28"/>
      <c r="B28" s="19"/>
      <c r="C28" s="78"/>
    </row>
    <row r="29" spans="1:3" ht="16.5" customHeight="1">
      <c r="A29" s="28"/>
      <c r="B29" s="79" t="str">
        <f>$C$39</f>
        <v>Majzel Jakub</v>
      </c>
      <c r="C29" s="20" t="s">
        <v>248</v>
      </c>
    </row>
    <row r="30" spans="1:3" ht="16.5" customHeight="1">
      <c r="A30" s="28" t="s">
        <v>48</v>
      </c>
      <c r="B30" s="80"/>
      <c r="C30" s="23"/>
    </row>
    <row r="31" spans="1:3" ht="16.5" customHeight="1">
      <c r="A31" s="28"/>
      <c r="B31" s="20" t="s">
        <v>75</v>
      </c>
      <c r="C31" s="23"/>
    </row>
    <row r="32" ht="29.25" customHeight="1">
      <c r="C32" s="23"/>
    </row>
    <row r="33" spans="3:5" ht="21.75" customHeight="1">
      <c r="C33" s="24" t="s">
        <v>18</v>
      </c>
      <c r="D33" s="24" t="s">
        <v>13</v>
      </c>
      <c r="E33" s="24" t="s">
        <v>19</v>
      </c>
    </row>
    <row r="34" spans="3:5" ht="19.5" customHeight="1">
      <c r="C34" s="25" t="s">
        <v>113</v>
      </c>
      <c r="D34" s="24" t="s">
        <v>114</v>
      </c>
      <c r="E34" s="24" t="s">
        <v>23</v>
      </c>
    </row>
    <row r="35" spans="3:5" ht="19.5" customHeight="1">
      <c r="C35" s="25" t="s">
        <v>115</v>
      </c>
      <c r="D35" s="24" t="s">
        <v>116</v>
      </c>
      <c r="E35" s="24" t="s">
        <v>24</v>
      </c>
    </row>
    <row r="36" spans="3:5" ht="19.5" customHeight="1">
      <c r="C36" s="25" t="s">
        <v>117</v>
      </c>
      <c r="D36" s="24" t="s">
        <v>72</v>
      </c>
      <c r="E36" s="24" t="s">
        <v>22</v>
      </c>
    </row>
    <row r="37" spans="3:5" ht="19.5" customHeight="1">
      <c r="C37" s="25" t="s">
        <v>118</v>
      </c>
      <c r="D37" s="24" t="s">
        <v>114</v>
      </c>
      <c r="E37" s="24" t="s">
        <v>21</v>
      </c>
    </row>
    <row r="38" spans="3:5" ht="19.5" customHeight="1">
      <c r="C38" s="25" t="s">
        <v>119</v>
      </c>
      <c r="D38" s="24" t="s">
        <v>28</v>
      </c>
      <c r="E38" s="24" t="s">
        <v>20</v>
      </c>
    </row>
    <row r="39" spans="3:5" ht="19.5" customHeight="1">
      <c r="C39" s="25" t="s">
        <v>120</v>
      </c>
      <c r="D39" s="24" t="s">
        <v>76</v>
      </c>
      <c r="E39" s="24" t="s">
        <v>48</v>
      </c>
    </row>
    <row r="40" spans="3:5" ht="19.5" customHeight="1">
      <c r="C40" s="25" t="s">
        <v>274</v>
      </c>
      <c r="D40" s="24" t="s">
        <v>121</v>
      </c>
      <c r="E40" s="24" t="s">
        <v>58</v>
      </c>
    </row>
    <row r="41" spans="3:5" ht="15">
      <c r="C41" s="23"/>
      <c r="D41" s="23"/>
      <c r="E41" s="23"/>
    </row>
  </sheetData>
  <mergeCells count="15">
    <mergeCell ref="E15:E16"/>
    <mergeCell ref="A1:E1"/>
    <mergeCell ref="E2:E4"/>
    <mergeCell ref="C3:C4"/>
    <mergeCell ref="D7:D8"/>
    <mergeCell ref="D23:D24"/>
    <mergeCell ref="B9:B10"/>
    <mergeCell ref="C11:C12"/>
    <mergeCell ref="B13:B14"/>
    <mergeCell ref="B25:B26"/>
    <mergeCell ref="C27:C28"/>
    <mergeCell ref="B29:B30"/>
    <mergeCell ref="B17:B18"/>
    <mergeCell ref="C19:C20"/>
    <mergeCell ref="B21:B22"/>
  </mergeCells>
  <printOptions/>
  <pageMargins left="0.75" right="0.75" top="1" bottom="1" header="0.4921259845" footer="0.4921259845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39"/>
  <sheetViews>
    <sheetView view="pageBreakPreview" zoomScale="60" workbookViewId="0" topLeftCell="A7">
      <selection activeCell="E35" sqref="E35"/>
    </sheetView>
  </sheetViews>
  <sheetFormatPr defaultColWidth="9.00390625" defaultRowHeight="12.75"/>
  <cols>
    <col min="1" max="1" width="3.375" style="16" customWidth="1"/>
    <col min="2" max="2" width="28.00390625" style="16" bestFit="1" customWidth="1"/>
    <col min="3" max="4" width="26.125" style="16" bestFit="1" customWidth="1"/>
    <col min="5" max="5" width="29.00390625" style="16" bestFit="1" customWidth="1"/>
    <col min="6" max="16384" width="9.125" style="16" customWidth="1"/>
  </cols>
  <sheetData>
    <row r="1" spans="1:5" ht="61.5" customHeight="1">
      <c r="A1" s="84" t="s">
        <v>60</v>
      </c>
      <c r="B1" s="85"/>
      <c r="C1" s="85"/>
      <c r="D1" s="85"/>
      <c r="E1" s="86"/>
    </row>
    <row r="2" spans="1:5" ht="36.75" customHeight="1">
      <c r="A2" s="23"/>
      <c r="B2" s="17"/>
      <c r="C2" s="17"/>
      <c r="E2" s="71" t="s">
        <v>136</v>
      </c>
    </row>
    <row r="3" spans="1:5" ht="22.5" customHeight="1">
      <c r="A3" s="23"/>
      <c r="B3" s="26"/>
      <c r="C3" s="75" t="str">
        <f>$C$36</f>
        <v>Rejterman Filip</v>
      </c>
      <c r="E3" s="72"/>
    </row>
    <row r="4" spans="1:5" ht="22.5" customHeight="1">
      <c r="A4" s="23"/>
      <c r="B4" s="29" t="s">
        <v>22</v>
      </c>
      <c r="C4" s="76"/>
      <c r="E4" s="72"/>
    </row>
    <row r="5" spans="1:3" ht="22.5" customHeight="1">
      <c r="A5" s="23"/>
      <c r="B5" s="29"/>
      <c r="C5" s="18" t="s">
        <v>92</v>
      </c>
    </row>
    <row r="6" spans="1:3" ht="22.5" customHeight="1">
      <c r="A6" s="23"/>
      <c r="B6" s="30"/>
      <c r="C6" s="19"/>
    </row>
    <row r="7" spans="1:4" ht="22.5" customHeight="1">
      <c r="A7" s="23"/>
      <c r="B7" s="31"/>
      <c r="C7" s="19"/>
      <c r="D7" s="75" t="str">
        <f>$C$36</f>
        <v>Rejterman Filip</v>
      </c>
    </row>
    <row r="8" spans="1:4" ht="22.5" customHeight="1">
      <c r="A8" s="23"/>
      <c r="B8" s="29"/>
      <c r="C8" s="19"/>
      <c r="D8" s="76"/>
    </row>
    <row r="9" spans="1:4" ht="22.5" customHeight="1">
      <c r="A9" s="23"/>
      <c r="B9" s="29"/>
      <c r="C9" s="19"/>
      <c r="D9" s="18" t="s">
        <v>240</v>
      </c>
    </row>
    <row r="10" spans="1:4" ht="22.5" customHeight="1">
      <c r="A10" s="23"/>
      <c r="B10" s="32"/>
      <c r="C10" s="19"/>
      <c r="D10" s="19"/>
    </row>
    <row r="11" spans="1:4" ht="22.5" customHeight="1">
      <c r="A11" s="23"/>
      <c r="B11" s="33"/>
      <c r="C11" s="79" t="str">
        <f>$C$37</f>
        <v>Hejda Karel</v>
      </c>
      <c r="D11" s="19"/>
    </row>
    <row r="12" spans="1:4" ht="22.5" customHeight="1">
      <c r="A12" s="23"/>
      <c r="B12" s="29" t="s">
        <v>21</v>
      </c>
      <c r="C12" s="80"/>
      <c r="D12" s="19"/>
    </row>
    <row r="13" spans="1:4" ht="22.5" customHeight="1">
      <c r="A13" s="23"/>
      <c r="B13" s="23"/>
      <c r="C13" s="20" t="s">
        <v>79</v>
      </c>
      <c r="D13" s="19"/>
    </row>
    <row r="14" spans="1:4" ht="22.5" customHeight="1">
      <c r="A14" s="23"/>
      <c r="B14" s="27"/>
      <c r="D14" s="19"/>
    </row>
    <row r="15" spans="2:5" ht="22.5" customHeight="1">
      <c r="B15" s="20"/>
      <c r="D15" s="19"/>
      <c r="E15" s="62" t="str">
        <f>$C$36</f>
        <v>Rejterman Filip</v>
      </c>
    </row>
    <row r="16" spans="4:5" ht="22.5" customHeight="1">
      <c r="D16" s="19"/>
      <c r="E16" s="83"/>
    </row>
    <row r="17" spans="4:5" ht="22.5" customHeight="1">
      <c r="D17" s="19"/>
      <c r="E17" s="59" t="s">
        <v>240</v>
      </c>
    </row>
    <row r="18" spans="1:4" ht="22.5" customHeight="1">
      <c r="A18" s="29"/>
      <c r="B18" s="17"/>
      <c r="D18" s="19"/>
    </row>
    <row r="19" spans="1:4" ht="22.5" customHeight="1">
      <c r="A19" s="29"/>
      <c r="B19" s="26"/>
      <c r="C19" s="75" t="str">
        <f>$C$38</f>
        <v>Baláž Mario</v>
      </c>
      <c r="D19" s="19"/>
    </row>
    <row r="20" spans="1:4" ht="22.5" customHeight="1">
      <c r="A20" s="29"/>
      <c r="B20" s="29" t="s">
        <v>20</v>
      </c>
      <c r="C20" s="76"/>
      <c r="D20" s="19"/>
    </row>
    <row r="21" spans="1:4" ht="22.5" customHeight="1">
      <c r="A21" s="29"/>
      <c r="B21" s="23"/>
      <c r="C21" s="18" t="s">
        <v>30</v>
      </c>
      <c r="D21" s="19"/>
    </row>
    <row r="22" spans="1:4" ht="22.5" customHeight="1">
      <c r="A22" s="29"/>
      <c r="B22" s="27"/>
      <c r="C22" s="19"/>
      <c r="D22" s="19"/>
    </row>
    <row r="23" spans="1:4" ht="22.5" customHeight="1">
      <c r="A23" s="28"/>
      <c r="B23" s="20"/>
      <c r="C23" s="19"/>
      <c r="D23" s="77" t="str">
        <f>$C$38</f>
        <v>Baláž Mario</v>
      </c>
    </row>
    <row r="24" spans="1:4" ht="22.5" customHeight="1">
      <c r="A24" s="28"/>
      <c r="B24" s="23"/>
      <c r="C24" s="19"/>
      <c r="D24" s="78"/>
    </row>
    <row r="25" spans="1:4" ht="22.5" customHeight="1">
      <c r="A25" s="28"/>
      <c r="B25" s="75" t="str">
        <f>$C$34</f>
        <v>Bartoš Patrik</v>
      </c>
      <c r="C25" s="19"/>
      <c r="D25" s="20" t="s">
        <v>259</v>
      </c>
    </row>
    <row r="26" spans="1:3" ht="22.5" customHeight="1">
      <c r="A26" s="28" t="s">
        <v>23</v>
      </c>
      <c r="B26" s="76"/>
      <c r="C26" s="19"/>
    </row>
    <row r="27" spans="1:3" ht="22.5" customHeight="1">
      <c r="A27" s="28"/>
      <c r="B27" s="18" t="s">
        <v>87</v>
      </c>
      <c r="C27" s="77" t="str">
        <f>$C$35</f>
        <v>Horvát David</v>
      </c>
    </row>
    <row r="28" spans="1:3" ht="22.5" customHeight="1">
      <c r="A28" s="28"/>
      <c r="B28" s="19"/>
      <c r="C28" s="78"/>
    </row>
    <row r="29" spans="1:3" ht="22.5" customHeight="1">
      <c r="A29" s="28"/>
      <c r="B29" s="79" t="str">
        <f>$C$35</f>
        <v>Horvát David</v>
      </c>
      <c r="C29" s="20" t="s">
        <v>252</v>
      </c>
    </row>
    <row r="30" spans="1:3" ht="22.5" customHeight="1">
      <c r="A30" s="28" t="s">
        <v>24</v>
      </c>
      <c r="B30" s="80"/>
      <c r="C30" s="23"/>
    </row>
    <row r="31" spans="2:3" ht="22.5" customHeight="1">
      <c r="B31" s="20" t="s">
        <v>71</v>
      </c>
      <c r="C31" s="23"/>
    </row>
    <row r="32" ht="16.5" customHeight="1">
      <c r="C32" s="23"/>
    </row>
    <row r="33" spans="3:5" ht="24" customHeight="1">
      <c r="C33" s="24" t="s">
        <v>18</v>
      </c>
      <c r="D33" s="24" t="s">
        <v>13</v>
      </c>
      <c r="E33" s="24" t="s">
        <v>19</v>
      </c>
    </row>
    <row r="34" spans="3:5" ht="24" customHeight="1">
      <c r="C34" s="25" t="s">
        <v>122</v>
      </c>
      <c r="D34" s="41" t="s">
        <v>57</v>
      </c>
      <c r="E34" s="24" t="s">
        <v>23</v>
      </c>
    </row>
    <row r="35" spans="3:5" ht="24" customHeight="1">
      <c r="C35" s="25" t="s">
        <v>123</v>
      </c>
      <c r="D35" s="41" t="s">
        <v>72</v>
      </c>
      <c r="E35" s="24" t="s">
        <v>24</v>
      </c>
    </row>
    <row r="36" spans="3:5" ht="24" customHeight="1">
      <c r="C36" s="25" t="s">
        <v>124</v>
      </c>
      <c r="D36" s="41" t="s">
        <v>93</v>
      </c>
      <c r="E36" s="24" t="s">
        <v>22</v>
      </c>
    </row>
    <row r="37" spans="3:5" ht="24" customHeight="1">
      <c r="C37" s="25" t="s">
        <v>125</v>
      </c>
      <c r="D37" s="41" t="s">
        <v>80</v>
      </c>
      <c r="E37" s="24" t="s">
        <v>21</v>
      </c>
    </row>
    <row r="38" spans="3:5" ht="24" customHeight="1">
      <c r="C38" s="25" t="s">
        <v>126</v>
      </c>
      <c r="D38" s="41" t="s">
        <v>29</v>
      </c>
      <c r="E38" s="24" t="s">
        <v>20</v>
      </c>
    </row>
    <row r="39" spans="3:5" ht="15">
      <c r="C39" s="23"/>
      <c r="D39" s="23"/>
      <c r="E39" s="23"/>
    </row>
  </sheetData>
  <mergeCells count="11">
    <mergeCell ref="E15:E16"/>
    <mergeCell ref="C19:C20"/>
    <mergeCell ref="D23:D24"/>
    <mergeCell ref="A1:E1"/>
    <mergeCell ref="E2:E4"/>
    <mergeCell ref="C3:C4"/>
    <mergeCell ref="D7:D8"/>
    <mergeCell ref="B25:B26"/>
    <mergeCell ref="C27:C28"/>
    <mergeCell ref="B29:B30"/>
    <mergeCell ref="C11:C12"/>
  </mergeCells>
  <printOptions/>
  <pageMargins left="0.75" right="0.75" top="1" bottom="1" header="0.4921259845" footer="0.4921259845"/>
  <pageSetup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E41"/>
  <sheetViews>
    <sheetView view="pageBreakPreview" zoomScale="60" workbookViewId="0" topLeftCell="A1">
      <selection activeCell="E18" sqref="E18"/>
    </sheetView>
  </sheetViews>
  <sheetFormatPr defaultColWidth="9.00390625" defaultRowHeight="12.75"/>
  <cols>
    <col min="1" max="1" width="4.00390625" style="16" customWidth="1"/>
    <col min="2" max="2" width="30.375" style="16" bestFit="1" customWidth="1"/>
    <col min="3" max="3" width="24.375" style="16" bestFit="1" customWidth="1"/>
    <col min="4" max="4" width="25.875" style="16" bestFit="1" customWidth="1"/>
    <col min="5" max="5" width="23.25390625" style="16" customWidth="1"/>
    <col min="6" max="16384" width="9.125" style="16" customWidth="1"/>
  </cols>
  <sheetData>
    <row r="1" spans="1:5" ht="45" customHeight="1">
      <c r="A1" s="84" t="s">
        <v>60</v>
      </c>
      <c r="B1" s="85"/>
      <c r="C1" s="85"/>
      <c r="D1" s="85"/>
      <c r="E1" s="86"/>
    </row>
    <row r="2" spans="1:5" ht="29.25" customHeight="1">
      <c r="A2" s="23"/>
      <c r="B2" s="17"/>
      <c r="C2" s="17"/>
      <c r="E2" s="71" t="s">
        <v>134</v>
      </c>
    </row>
    <row r="3" spans="1:5" ht="18" customHeight="1">
      <c r="A3" s="23"/>
      <c r="B3" s="26"/>
      <c r="C3" s="75" t="str">
        <f>$C$38</f>
        <v>Janků Ondra</v>
      </c>
      <c r="E3" s="72"/>
    </row>
    <row r="4" spans="1:5" ht="18" customHeight="1">
      <c r="A4" s="23"/>
      <c r="B4" s="28" t="s">
        <v>20</v>
      </c>
      <c r="C4" s="76"/>
      <c r="E4" s="72"/>
    </row>
    <row r="5" spans="1:3" ht="18" customHeight="1">
      <c r="A5" s="23"/>
      <c r="B5" s="23"/>
      <c r="C5" s="18" t="s">
        <v>31</v>
      </c>
    </row>
    <row r="6" spans="1:3" ht="18" customHeight="1">
      <c r="A6" s="23"/>
      <c r="B6" s="27"/>
      <c r="C6" s="19"/>
    </row>
    <row r="7" spans="2:4" ht="18" customHeight="1">
      <c r="B7" s="20"/>
      <c r="C7" s="19"/>
      <c r="D7" s="75" t="str">
        <f>$C$38</f>
        <v>Janků Ondra</v>
      </c>
    </row>
    <row r="8" spans="3:4" ht="18" customHeight="1">
      <c r="C8" s="19"/>
      <c r="D8" s="76"/>
    </row>
    <row r="9" spans="3:4" ht="18" customHeight="1">
      <c r="C9" s="19"/>
      <c r="D9" s="18" t="s">
        <v>278</v>
      </c>
    </row>
    <row r="10" spans="1:4" ht="18" customHeight="1">
      <c r="A10" s="29"/>
      <c r="B10" s="17"/>
      <c r="C10" s="19"/>
      <c r="D10" s="19"/>
    </row>
    <row r="11" spans="1:4" ht="18" customHeight="1">
      <c r="A11" s="29"/>
      <c r="B11" s="26"/>
      <c r="C11" s="79" t="str">
        <f>$C$39</f>
        <v>Skřenek Vít</v>
      </c>
      <c r="D11" s="19"/>
    </row>
    <row r="12" spans="1:4" ht="18" customHeight="1">
      <c r="A12" s="29"/>
      <c r="B12" s="29" t="s">
        <v>48</v>
      </c>
      <c r="C12" s="80"/>
      <c r="D12" s="19"/>
    </row>
    <row r="13" spans="1:4" ht="18" customHeight="1">
      <c r="A13" s="29"/>
      <c r="B13" s="23"/>
      <c r="C13" s="20" t="s">
        <v>100</v>
      </c>
      <c r="D13" s="19"/>
    </row>
    <row r="14" spans="1:4" ht="18" customHeight="1">
      <c r="A14" s="29"/>
      <c r="B14" s="27"/>
      <c r="D14" s="19"/>
    </row>
    <row r="15" spans="1:5" ht="18" customHeight="1">
      <c r="A15" s="28"/>
      <c r="B15" s="20"/>
      <c r="D15" s="19"/>
      <c r="E15" s="62" t="str">
        <f>$C$38</f>
        <v>Janků Ondra</v>
      </c>
    </row>
    <row r="16" spans="1:5" ht="18" customHeight="1">
      <c r="A16" s="28"/>
      <c r="D16" s="19"/>
      <c r="E16" s="83"/>
    </row>
    <row r="17" spans="1:5" ht="18" customHeight="1">
      <c r="A17" s="28"/>
      <c r="B17" s="75" t="str">
        <f>$C$34</f>
        <v>Bakeš Petr</v>
      </c>
      <c r="D17" s="19"/>
      <c r="E17" s="22" t="s">
        <v>296</v>
      </c>
    </row>
    <row r="18" spans="1:4" ht="18" customHeight="1">
      <c r="A18" s="28" t="s">
        <v>23</v>
      </c>
      <c r="B18" s="76"/>
      <c r="D18" s="19"/>
    </row>
    <row r="19" spans="1:4" ht="18" customHeight="1">
      <c r="A19" s="28"/>
      <c r="B19" s="18" t="s">
        <v>75</v>
      </c>
      <c r="C19" s="75" t="str">
        <f>$C$35</f>
        <v>Závodský Dalibor</v>
      </c>
      <c r="D19" s="19"/>
    </row>
    <row r="20" spans="1:4" ht="18" customHeight="1">
      <c r="A20" s="28"/>
      <c r="B20" s="19"/>
      <c r="C20" s="76"/>
      <c r="D20" s="19"/>
    </row>
    <row r="21" spans="1:4" ht="18" customHeight="1">
      <c r="A21" s="28"/>
      <c r="B21" s="79" t="str">
        <f>$C$35</f>
        <v>Závodský Dalibor</v>
      </c>
      <c r="C21" s="18" t="s">
        <v>246</v>
      </c>
      <c r="D21" s="19"/>
    </row>
    <row r="22" spans="1:4" ht="18" customHeight="1">
      <c r="A22" s="28" t="s">
        <v>24</v>
      </c>
      <c r="B22" s="80"/>
      <c r="C22" s="19"/>
      <c r="D22" s="19"/>
    </row>
    <row r="23" spans="1:4" ht="18" customHeight="1">
      <c r="A23" s="28"/>
      <c r="B23" s="20" t="s">
        <v>92</v>
      </c>
      <c r="C23" s="19"/>
      <c r="D23" s="77" t="str">
        <f>$C$35</f>
        <v>Závodský Dalibor</v>
      </c>
    </row>
    <row r="24" spans="1:4" ht="18" customHeight="1">
      <c r="A24" s="28"/>
      <c r="B24" s="23"/>
      <c r="C24" s="19"/>
      <c r="D24" s="78"/>
    </row>
    <row r="25" spans="1:4" ht="18" customHeight="1">
      <c r="A25" s="28"/>
      <c r="B25" s="75" t="str">
        <f>$C$36</f>
        <v>Horvát Robert</v>
      </c>
      <c r="C25" s="19"/>
      <c r="D25" s="20" t="s">
        <v>264</v>
      </c>
    </row>
    <row r="26" spans="1:3" ht="18" customHeight="1">
      <c r="A26" s="28" t="s">
        <v>22</v>
      </c>
      <c r="B26" s="76"/>
      <c r="C26" s="19"/>
    </row>
    <row r="27" spans="1:3" ht="18" customHeight="1">
      <c r="A27" s="28"/>
      <c r="B27" s="18" t="s">
        <v>133</v>
      </c>
      <c r="C27" s="77" t="str">
        <f>$C$36</f>
        <v>Horvát Robert</v>
      </c>
    </row>
    <row r="28" spans="1:3" ht="18" customHeight="1">
      <c r="A28" s="28"/>
      <c r="B28" s="19"/>
      <c r="C28" s="78"/>
    </row>
    <row r="29" spans="1:3" ht="18" customHeight="1">
      <c r="A29" s="28"/>
      <c r="B29" s="79" t="str">
        <f>$C$37</f>
        <v>Šala Patrik</v>
      </c>
      <c r="C29" s="20" t="s">
        <v>254</v>
      </c>
    </row>
    <row r="30" spans="1:3" ht="18" customHeight="1">
      <c r="A30" s="28" t="s">
        <v>21</v>
      </c>
      <c r="B30" s="80"/>
      <c r="C30" s="23"/>
    </row>
    <row r="31" spans="1:3" ht="18" customHeight="1">
      <c r="A31" s="28"/>
      <c r="B31" s="20" t="s">
        <v>77</v>
      </c>
      <c r="C31" s="23"/>
    </row>
    <row r="32" ht="26.25" customHeight="1">
      <c r="C32" s="23"/>
    </row>
    <row r="33" spans="3:5" ht="17.25" customHeight="1">
      <c r="C33" s="24" t="s">
        <v>18</v>
      </c>
      <c r="D33" s="24" t="s">
        <v>13</v>
      </c>
      <c r="E33" s="24" t="s">
        <v>19</v>
      </c>
    </row>
    <row r="34" spans="3:5" ht="17.25" customHeight="1">
      <c r="C34" s="25" t="s">
        <v>137</v>
      </c>
      <c r="D34" s="41" t="s">
        <v>76</v>
      </c>
      <c r="E34" s="24" t="s">
        <v>23</v>
      </c>
    </row>
    <row r="35" spans="3:5" ht="17.25" customHeight="1">
      <c r="C35" s="25" t="s">
        <v>138</v>
      </c>
      <c r="D35" s="41" t="s">
        <v>93</v>
      </c>
      <c r="E35" s="24" t="s">
        <v>24</v>
      </c>
    </row>
    <row r="36" spans="3:5" ht="17.25" customHeight="1">
      <c r="C36" s="25" t="s">
        <v>139</v>
      </c>
      <c r="D36" s="41" t="s">
        <v>54</v>
      </c>
      <c r="E36" s="24" t="s">
        <v>22</v>
      </c>
    </row>
    <row r="37" spans="3:5" ht="17.25" customHeight="1">
      <c r="C37" s="25" t="s">
        <v>140</v>
      </c>
      <c r="D37" s="41" t="s">
        <v>78</v>
      </c>
      <c r="E37" s="24" t="s">
        <v>21</v>
      </c>
    </row>
    <row r="38" spans="3:5" ht="17.25" customHeight="1">
      <c r="C38" s="25" t="s">
        <v>141</v>
      </c>
      <c r="D38" s="41" t="s">
        <v>142</v>
      </c>
      <c r="E38" s="24" t="s">
        <v>20</v>
      </c>
    </row>
    <row r="39" spans="3:5" ht="17.25" customHeight="1">
      <c r="C39" s="25" t="s">
        <v>143</v>
      </c>
      <c r="D39" s="41" t="s">
        <v>101</v>
      </c>
      <c r="E39" s="24" t="s">
        <v>48</v>
      </c>
    </row>
    <row r="40" spans="3:5" ht="17.25" customHeight="1">
      <c r="C40" s="25"/>
      <c r="D40" s="24"/>
      <c r="E40" s="24"/>
    </row>
    <row r="41" spans="3:5" ht="15">
      <c r="C41" s="23"/>
      <c r="D41" s="23"/>
      <c r="E41" s="23"/>
    </row>
  </sheetData>
  <mergeCells count="13">
    <mergeCell ref="A1:E1"/>
    <mergeCell ref="E2:E4"/>
    <mergeCell ref="C3:C4"/>
    <mergeCell ref="D7:D8"/>
    <mergeCell ref="C11:C12"/>
    <mergeCell ref="E15:E16"/>
    <mergeCell ref="B17:B18"/>
    <mergeCell ref="C19:C20"/>
    <mergeCell ref="B29:B30"/>
    <mergeCell ref="B21:B22"/>
    <mergeCell ref="D23:D24"/>
    <mergeCell ref="B25:B26"/>
    <mergeCell ref="C27:C28"/>
  </mergeCells>
  <printOptions/>
  <pageMargins left="0.75" right="0.75" top="1" bottom="1" header="0.4921259845" footer="0.4921259845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E39"/>
  <sheetViews>
    <sheetView view="pageBreakPreview" zoomScale="60" workbookViewId="0" topLeftCell="A7">
      <selection activeCell="E17" sqref="E17"/>
    </sheetView>
  </sheetViews>
  <sheetFormatPr defaultColWidth="9.00390625" defaultRowHeight="12.75"/>
  <cols>
    <col min="1" max="1" width="3.375" style="16" customWidth="1"/>
    <col min="2" max="2" width="28.00390625" style="16" bestFit="1" customWidth="1"/>
    <col min="3" max="4" width="26.125" style="16" bestFit="1" customWidth="1"/>
    <col min="5" max="5" width="29.00390625" style="16" bestFit="1" customWidth="1"/>
    <col min="6" max="16384" width="9.125" style="16" customWidth="1"/>
  </cols>
  <sheetData>
    <row r="1" spans="1:5" ht="61.5" customHeight="1">
      <c r="A1" s="84" t="s">
        <v>60</v>
      </c>
      <c r="B1" s="85"/>
      <c r="C1" s="85"/>
      <c r="D1" s="85"/>
      <c r="E1" s="86"/>
    </row>
    <row r="2" spans="1:5" ht="36.75" customHeight="1">
      <c r="A2" s="23"/>
      <c r="B2" s="17"/>
      <c r="C2" s="17"/>
      <c r="E2" s="87" t="s">
        <v>135</v>
      </c>
    </row>
    <row r="3" spans="1:5" ht="22.5" customHeight="1">
      <c r="A3" s="23"/>
      <c r="B3" s="26"/>
      <c r="C3" s="75" t="str">
        <f>$C$36</f>
        <v>Huliyev Erik</v>
      </c>
      <c r="E3" s="88"/>
    </row>
    <row r="4" spans="1:5" ht="22.5" customHeight="1">
      <c r="A4" s="23"/>
      <c r="B4" s="29" t="s">
        <v>22</v>
      </c>
      <c r="C4" s="76"/>
      <c r="E4" s="88"/>
    </row>
    <row r="5" spans="1:3" ht="22.5" customHeight="1">
      <c r="A5" s="23"/>
      <c r="B5" s="29"/>
      <c r="C5" s="18" t="s">
        <v>32</v>
      </c>
    </row>
    <row r="6" spans="1:3" ht="22.5" customHeight="1">
      <c r="A6" s="23"/>
      <c r="B6" s="30"/>
      <c r="C6" s="19"/>
    </row>
    <row r="7" spans="1:4" ht="22.5" customHeight="1">
      <c r="A7" s="23"/>
      <c r="B7" s="31"/>
      <c r="C7" s="19"/>
      <c r="D7" s="75" t="str">
        <f>$C$36</f>
        <v>Huliyev Erik</v>
      </c>
    </row>
    <row r="8" spans="1:4" ht="22.5" customHeight="1">
      <c r="A8" s="23"/>
      <c r="B8" s="29"/>
      <c r="C8" s="19"/>
      <c r="D8" s="76"/>
    </row>
    <row r="9" spans="1:4" ht="22.5" customHeight="1">
      <c r="A9" s="23"/>
      <c r="B9" s="29"/>
      <c r="C9" s="19"/>
      <c r="D9" s="18" t="s">
        <v>285</v>
      </c>
    </row>
    <row r="10" spans="1:4" ht="22.5" customHeight="1">
      <c r="A10" s="23"/>
      <c r="B10" s="32"/>
      <c r="C10" s="19"/>
      <c r="D10" s="19"/>
    </row>
    <row r="11" spans="1:4" ht="22.5" customHeight="1">
      <c r="A11" s="23"/>
      <c r="B11" s="33"/>
      <c r="C11" s="79" t="str">
        <f>$C$37</f>
        <v>Miko Michal</v>
      </c>
      <c r="D11" s="19"/>
    </row>
    <row r="12" spans="1:4" ht="22.5" customHeight="1">
      <c r="A12" s="23"/>
      <c r="B12" s="29" t="s">
        <v>21</v>
      </c>
      <c r="C12" s="80"/>
      <c r="D12" s="19"/>
    </row>
    <row r="13" spans="1:4" ht="22.5" customHeight="1">
      <c r="A13" s="23"/>
      <c r="B13" s="23"/>
      <c r="C13" s="20" t="s">
        <v>55</v>
      </c>
      <c r="D13" s="19"/>
    </row>
    <row r="14" spans="1:4" ht="22.5" customHeight="1">
      <c r="A14" s="23"/>
      <c r="B14" s="27"/>
      <c r="D14" s="19"/>
    </row>
    <row r="15" spans="2:5" ht="22.5" customHeight="1">
      <c r="B15" s="20"/>
      <c r="D15" s="19"/>
      <c r="E15" s="62" t="str">
        <f>$C$36</f>
        <v>Huliyev Erik</v>
      </c>
    </row>
    <row r="16" spans="4:5" ht="22.5" customHeight="1">
      <c r="D16" s="19"/>
      <c r="E16" s="83"/>
    </row>
    <row r="17" spans="4:5" ht="22.5" customHeight="1">
      <c r="D17" s="19"/>
      <c r="E17" s="22" t="s">
        <v>297</v>
      </c>
    </row>
    <row r="18" spans="1:4" ht="22.5" customHeight="1">
      <c r="A18" s="29"/>
      <c r="B18" s="17"/>
      <c r="D18" s="19"/>
    </row>
    <row r="19" spans="1:4" ht="22.5" customHeight="1">
      <c r="A19" s="29"/>
      <c r="B19" s="26"/>
      <c r="C19" s="75" t="str">
        <f>$C$38</f>
        <v>Chval Jakub</v>
      </c>
      <c r="D19" s="19"/>
    </row>
    <row r="20" spans="1:4" ht="22.5" customHeight="1">
      <c r="A20" s="29"/>
      <c r="B20" s="29" t="s">
        <v>20</v>
      </c>
      <c r="C20" s="76"/>
      <c r="D20" s="19"/>
    </row>
    <row r="21" spans="1:4" ht="22.5" customHeight="1">
      <c r="A21" s="29"/>
      <c r="B21" s="23"/>
      <c r="C21" s="18" t="s">
        <v>49</v>
      </c>
      <c r="D21" s="19"/>
    </row>
    <row r="22" spans="1:4" ht="22.5" customHeight="1">
      <c r="A22" s="29"/>
      <c r="B22" s="27"/>
      <c r="C22" s="19"/>
      <c r="D22" s="19"/>
    </row>
    <row r="23" spans="1:4" ht="22.5" customHeight="1">
      <c r="A23" s="28"/>
      <c r="B23" s="20"/>
      <c r="C23" s="19"/>
      <c r="D23" s="77" t="str">
        <f>$C$35</f>
        <v>Hejda Václav</v>
      </c>
    </row>
    <row r="24" spans="1:4" ht="22.5" customHeight="1">
      <c r="A24" s="28"/>
      <c r="B24" s="23"/>
      <c r="C24" s="19"/>
      <c r="D24" s="78"/>
    </row>
    <row r="25" spans="1:4" ht="22.5" customHeight="1">
      <c r="A25" s="28"/>
      <c r="B25" s="75" t="str">
        <f>$C$34</f>
        <v>Baláž Patrik</v>
      </c>
      <c r="C25" s="19"/>
      <c r="D25" s="20" t="s">
        <v>286</v>
      </c>
    </row>
    <row r="26" spans="1:3" ht="22.5" customHeight="1">
      <c r="A26" s="28" t="s">
        <v>23</v>
      </c>
      <c r="B26" s="76"/>
      <c r="C26" s="19"/>
    </row>
    <row r="27" spans="1:3" ht="22.5" customHeight="1">
      <c r="A27" s="28"/>
      <c r="B27" s="18" t="s">
        <v>133</v>
      </c>
      <c r="C27" s="77" t="str">
        <f>$C$35</f>
        <v>Hejda Václav</v>
      </c>
    </row>
    <row r="28" spans="1:3" ht="22.5" customHeight="1">
      <c r="A28" s="28"/>
      <c r="B28" s="19"/>
      <c r="C28" s="78"/>
    </row>
    <row r="29" spans="1:3" ht="22.5" customHeight="1">
      <c r="A29" s="28"/>
      <c r="B29" s="79" t="str">
        <f>$C$35</f>
        <v>Hejda Václav</v>
      </c>
      <c r="C29" s="20" t="s">
        <v>255</v>
      </c>
    </row>
    <row r="30" spans="1:3" ht="22.5" customHeight="1">
      <c r="A30" s="28" t="s">
        <v>24</v>
      </c>
      <c r="B30" s="80"/>
      <c r="C30" s="23"/>
    </row>
    <row r="31" spans="2:3" ht="22.5" customHeight="1">
      <c r="B31" s="20" t="s">
        <v>79</v>
      </c>
      <c r="C31" s="23"/>
    </row>
    <row r="32" ht="16.5" customHeight="1">
      <c r="C32" s="23"/>
    </row>
    <row r="33" spans="3:5" ht="24" customHeight="1">
      <c r="C33" s="24" t="s">
        <v>18</v>
      </c>
      <c r="D33" s="24" t="s">
        <v>13</v>
      </c>
      <c r="E33" s="24" t="s">
        <v>19</v>
      </c>
    </row>
    <row r="34" spans="3:5" ht="24" customHeight="1">
      <c r="C34" s="25" t="s">
        <v>127</v>
      </c>
      <c r="D34" s="41" t="s">
        <v>54</v>
      </c>
      <c r="E34" s="24" t="s">
        <v>23</v>
      </c>
    </row>
    <row r="35" spans="3:5" ht="24" customHeight="1">
      <c r="C35" s="25" t="s">
        <v>128</v>
      </c>
      <c r="D35" s="41" t="s">
        <v>80</v>
      </c>
      <c r="E35" s="24" t="s">
        <v>24</v>
      </c>
    </row>
    <row r="36" spans="3:5" ht="24" customHeight="1">
      <c r="C36" s="25" t="s">
        <v>129</v>
      </c>
      <c r="D36" s="41" t="s">
        <v>116</v>
      </c>
      <c r="E36" s="24" t="s">
        <v>22</v>
      </c>
    </row>
    <row r="37" spans="3:5" ht="24" customHeight="1">
      <c r="C37" s="25" t="s">
        <v>130</v>
      </c>
      <c r="D37" s="41" t="s">
        <v>131</v>
      </c>
      <c r="E37" s="24" t="s">
        <v>21</v>
      </c>
    </row>
    <row r="38" spans="3:5" ht="24" customHeight="1">
      <c r="C38" s="25" t="s">
        <v>132</v>
      </c>
      <c r="D38" s="41" t="s">
        <v>50</v>
      </c>
      <c r="E38" s="24" t="s">
        <v>20</v>
      </c>
    </row>
    <row r="39" spans="3:5" ht="15">
      <c r="C39" s="23"/>
      <c r="D39" s="23"/>
      <c r="E39" s="23"/>
    </row>
  </sheetData>
  <mergeCells count="11">
    <mergeCell ref="E15:E16"/>
    <mergeCell ref="C19:C20"/>
    <mergeCell ref="D23:D24"/>
    <mergeCell ref="A1:E1"/>
    <mergeCell ref="E2:E4"/>
    <mergeCell ref="C3:C4"/>
    <mergeCell ref="D7:D8"/>
    <mergeCell ref="B25:B26"/>
    <mergeCell ref="C27:C28"/>
    <mergeCell ref="B29:B30"/>
    <mergeCell ref="C11:C12"/>
  </mergeCells>
  <printOptions/>
  <pageMargins left="0.75" right="0.75" top="1" bottom="1" header="0.4921259845" footer="0.4921259845"/>
  <pageSetup horizontalDpi="300" verticalDpi="3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E39"/>
  <sheetViews>
    <sheetView view="pageBreakPreview" zoomScale="60" workbookViewId="0" topLeftCell="A7">
      <selection activeCell="E18" sqref="E18"/>
    </sheetView>
  </sheetViews>
  <sheetFormatPr defaultColWidth="9.00390625" defaultRowHeight="12.75"/>
  <cols>
    <col min="1" max="1" width="3.375" style="16" customWidth="1"/>
    <col min="2" max="2" width="28.00390625" style="16" bestFit="1" customWidth="1"/>
    <col min="3" max="4" width="26.125" style="16" bestFit="1" customWidth="1"/>
    <col min="5" max="5" width="29.00390625" style="16" bestFit="1" customWidth="1"/>
    <col min="6" max="16384" width="9.125" style="16" customWidth="1"/>
  </cols>
  <sheetData>
    <row r="1" spans="1:5" ht="61.5" customHeight="1">
      <c r="A1" s="84" t="s">
        <v>60</v>
      </c>
      <c r="B1" s="85"/>
      <c r="C1" s="85"/>
      <c r="D1" s="85"/>
      <c r="E1" s="86"/>
    </row>
    <row r="2" spans="1:5" ht="36.75" customHeight="1">
      <c r="A2" s="23"/>
      <c r="B2" s="17"/>
      <c r="C2" s="17"/>
      <c r="E2" s="87" t="s">
        <v>144</v>
      </c>
    </row>
    <row r="3" spans="1:5" ht="22.5" customHeight="1">
      <c r="A3" s="23"/>
      <c r="B3" s="26"/>
      <c r="C3" s="75" t="str">
        <f>$C$36</f>
        <v>Bartoš Lukáš</v>
      </c>
      <c r="E3" s="88"/>
    </row>
    <row r="4" spans="1:5" ht="22.5" customHeight="1">
      <c r="A4" s="23"/>
      <c r="B4" s="29" t="s">
        <v>22</v>
      </c>
      <c r="C4" s="76"/>
      <c r="E4" s="88"/>
    </row>
    <row r="5" spans="1:3" ht="22.5" customHeight="1">
      <c r="A5" s="23"/>
      <c r="B5" s="29"/>
      <c r="C5" s="18" t="s">
        <v>71</v>
      </c>
    </row>
    <row r="6" spans="1:3" ht="22.5" customHeight="1">
      <c r="A6" s="23"/>
      <c r="B6" s="30"/>
      <c r="C6" s="19"/>
    </row>
    <row r="7" spans="1:4" ht="22.5" customHeight="1">
      <c r="A7" s="23"/>
      <c r="B7" s="31"/>
      <c r="C7" s="19"/>
      <c r="D7" s="75" t="str">
        <f>$C$37</f>
        <v>Šerban Miroslav</v>
      </c>
    </row>
    <row r="8" spans="1:4" ht="22.5" customHeight="1">
      <c r="A8" s="23"/>
      <c r="B8" s="29"/>
      <c r="C8" s="19"/>
      <c r="D8" s="76"/>
    </row>
    <row r="9" spans="1:4" ht="22.5" customHeight="1">
      <c r="A9" s="23"/>
      <c r="B9" s="29"/>
      <c r="C9" s="19"/>
      <c r="D9" s="18" t="s">
        <v>272</v>
      </c>
    </row>
    <row r="10" spans="1:4" ht="22.5" customHeight="1">
      <c r="A10" s="23"/>
      <c r="B10" s="32"/>
      <c r="C10" s="19"/>
      <c r="D10" s="19"/>
    </row>
    <row r="11" spans="1:4" ht="22.5" customHeight="1">
      <c r="A11" s="23"/>
      <c r="B11" s="33"/>
      <c r="C11" s="79" t="str">
        <f>$C$37</f>
        <v>Šerban Miroslav</v>
      </c>
      <c r="D11" s="19"/>
    </row>
    <row r="12" spans="1:4" ht="22.5" customHeight="1">
      <c r="A12" s="23"/>
      <c r="B12" s="29" t="s">
        <v>21</v>
      </c>
      <c r="C12" s="80"/>
      <c r="D12" s="19"/>
    </row>
    <row r="13" spans="1:4" ht="22.5" customHeight="1">
      <c r="A13" s="23"/>
      <c r="B13" s="23"/>
      <c r="C13" s="20" t="s">
        <v>100</v>
      </c>
      <c r="D13" s="19"/>
    </row>
    <row r="14" spans="1:4" ht="22.5" customHeight="1">
      <c r="A14" s="23"/>
      <c r="B14" s="27"/>
      <c r="D14" s="19"/>
    </row>
    <row r="15" spans="2:5" ht="22.5" customHeight="1">
      <c r="B15" s="20"/>
      <c r="D15" s="19"/>
      <c r="E15" s="62" t="str">
        <f>$C$37</f>
        <v>Šerban Miroslav</v>
      </c>
    </row>
    <row r="16" spans="4:5" ht="22.5" customHeight="1">
      <c r="D16" s="19"/>
      <c r="E16" s="83"/>
    </row>
    <row r="17" spans="4:5" ht="22.5" customHeight="1">
      <c r="D17" s="19"/>
      <c r="E17" s="22" t="s">
        <v>272</v>
      </c>
    </row>
    <row r="18" spans="1:4" ht="22.5" customHeight="1">
      <c r="A18" s="29"/>
      <c r="B18" s="17"/>
      <c r="D18" s="19"/>
    </row>
    <row r="19" spans="1:4" ht="22.5" customHeight="1">
      <c r="A19" s="29"/>
      <c r="B19" s="26"/>
      <c r="C19" s="75" t="str">
        <f>$C$38</f>
        <v>Pytel Václav</v>
      </c>
      <c r="D19" s="19"/>
    </row>
    <row r="20" spans="1:4" ht="22.5" customHeight="1">
      <c r="A20" s="29"/>
      <c r="B20" s="29" t="s">
        <v>20</v>
      </c>
      <c r="C20" s="76"/>
      <c r="D20" s="19"/>
    </row>
    <row r="21" spans="1:4" ht="22.5" customHeight="1">
      <c r="A21" s="29"/>
      <c r="B21" s="23"/>
      <c r="C21" s="18" t="s">
        <v>27</v>
      </c>
      <c r="D21" s="19"/>
    </row>
    <row r="22" spans="1:4" ht="22.5" customHeight="1">
      <c r="A22" s="29"/>
      <c r="B22" s="27"/>
      <c r="C22" s="19"/>
      <c r="D22" s="19"/>
    </row>
    <row r="23" spans="1:4" ht="22.5" customHeight="1">
      <c r="A23" s="28"/>
      <c r="B23" s="20"/>
      <c r="C23" s="19"/>
      <c r="D23" s="77" t="str">
        <f>$C$34</f>
        <v>Miko Dušan</v>
      </c>
    </row>
    <row r="24" spans="1:4" ht="22.5" customHeight="1">
      <c r="A24" s="28"/>
      <c r="B24" s="23"/>
      <c r="C24" s="19"/>
      <c r="D24" s="78"/>
    </row>
    <row r="25" spans="1:4" ht="22.5" customHeight="1">
      <c r="A25" s="28"/>
      <c r="B25" s="75" t="str">
        <f>$C$34</f>
        <v>Miko Dušan</v>
      </c>
      <c r="C25" s="19"/>
      <c r="D25" s="20" t="s">
        <v>246</v>
      </c>
    </row>
    <row r="26" spans="1:3" ht="22.5" customHeight="1">
      <c r="A26" s="28" t="s">
        <v>23</v>
      </c>
      <c r="B26" s="76"/>
      <c r="C26" s="19"/>
    </row>
    <row r="27" spans="1:3" ht="22.5" customHeight="1">
      <c r="A27" s="28"/>
      <c r="B27" s="18" t="s">
        <v>55</v>
      </c>
      <c r="C27" s="77" t="str">
        <f>$C$34</f>
        <v>Miko Dušan</v>
      </c>
    </row>
    <row r="28" spans="1:3" ht="22.5" customHeight="1">
      <c r="A28" s="28"/>
      <c r="B28" s="19"/>
      <c r="C28" s="78"/>
    </row>
    <row r="29" spans="1:3" ht="22.5" customHeight="1">
      <c r="A29" s="28"/>
      <c r="B29" s="79" t="str">
        <f>$C$35</f>
        <v>Janák Marek</v>
      </c>
      <c r="C29" s="20" t="s">
        <v>256</v>
      </c>
    </row>
    <row r="30" spans="1:3" ht="22.5" customHeight="1">
      <c r="A30" s="28" t="s">
        <v>24</v>
      </c>
      <c r="B30" s="80"/>
      <c r="C30" s="23"/>
    </row>
    <row r="31" spans="2:3" ht="22.5" customHeight="1">
      <c r="B31" s="20" t="s">
        <v>36</v>
      </c>
      <c r="C31" s="23"/>
    </row>
    <row r="32" ht="16.5" customHeight="1">
      <c r="C32" s="23"/>
    </row>
    <row r="33" spans="3:5" ht="24" customHeight="1">
      <c r="C33" s="24" t="s">
        <v>18</v>
      </c>
      <c r="D33" s="24" t="s">
        <v>13</v>
      </c>
      <c r="E33" s="24" t="s">
        <v>19</v>
      </c>
    </row>
    <row r="34" spans="3:5" ht="24" customHeight="1">
      <c r="C34" s="25" t="s">
        <v>145</v>
      </c>
      <c r="D34" s="41" t="s">
        <v>131</v>
      </c>
      <c r="E34" s="24" t="s">
        <v>23</v>
      </c>
    </row>
    <row r="35" spans="3:5" ht="24" customHeight="1">
      <c r="C35" s="25" t="s">
        <v>146</v>
      </c>
      <c r="D35" s="41" t="s">
        <v>147</v>
      </c>
      <c r="E35" s="24" t="s">
        <v>24</v>
      </c>
    </row>
    <row r="36" spans="3:5" ht="24" customHeight="1">
      <c r="C36" s="25" t="s">
        <v>148</v>
      </c>
      <c r="D36" s="41" t="s">
        <v>72</v>
      </c>
      <c r="E36" s="24" t="s">
        <v>22</v>
      </c>
    </row>
    <row r="37" spans="3:5" ht="24" customHeight="1">
      <c r="C37" s="25" t="s">
        <v>149</v>
      </c>
      <c r="D37" s="41" t="s">
        <v>101</v>
      </c>
      <c r="E37" s="24" t="s">
        <v>21</v>
      </c>
    </row>
    <row r="38" spans="3:5" ht="24" customHeight="1">
      <c r="C38" s="25" t="s">
        <v>150</v>
      </c>
      <c r="D38" s="41" t="s">
        <v>28</v>
      </c>
      <c r="E38" s="24" t="s">
        <v>20</v>
      </c>
    </row>
    <row r="39" spans="3:5" ht="15">
      <c r="C39" s="23"/>
      <c r="D39" s="23"/>
      <c r="E39" s="23"/>
    </row>
  </sheetData>
  <mergeCells count="11">
    <mergeCell ref="E15:E16"/>
    <mergeCell ref="C19:C20"/>
    <mergeCell ref="D23:D24"/>
    <mergeCell ref="A1:E1"/>
    <mergeCell ref="E2:E4"/>
    <mergeCell ref="C3:C4"/>
    <mergeCell ref="D7:D8"/>
    <mergeCell ref="B25:B26"/>
    <mergeCell ref="C27:C28"/>
    <mergeCell ref="B29:B30"/>
    <mergeCell ref="C11:C12"/>
  </mergeCells>
  <printOptions/>
  <pageMargins left="0.75" right="0.75" top="1" bottom="1" header="0.4921259845" footer="0.4921259845"/>
  <pageSetup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E41"/>
  <sheetViews>
    <sheetView view="pageBreakPreview" zoomScale="60" workbookViewId="0" topLeftCell="A4">
      <selection activeCell="E21" sqref="E21"/>
    </sheetView>
  </sheetViews>
  <sheetFormatPr defaultColWidth="9.00390625" defaultRowHeight="12.75"/>
  <cols>
    <col min="1" max="1" width="3.375" style="16" customWidth="1"/>
    <col min="2" max="3" width="23.75390625" style="16" bestFit="1" customWidth="1"/>
    <col min="4" max="4" width="22.625" style="16" bestFit="1" customWidth="1"/>
    <col min="5" max="5" width="16.875" style="16" bestFit="1" customWidth="1"/>
    <col min="6" max="16384" width="9.125" style="16" customWidth="1"/>
  </cols>
  <sheetData>
    <row r="1" spans="1:5" ht="46.5" customHeight="1">
      <c r="A1" s="68" t="s">
        <v>60</v>
      </c>
      <c r="B1" s="69"/>
      <c r="C1" s="69"/>
      <c r="D1" s="69"/>
      <c r="E1" s="70"/>
    </row>
    <row r="2" spans="1:5" ht="16.5" customHeight="1">
      <c r="A2" s="23"/>
      <c r="B2" s="17"/>
      <c r="C2" s="17"/>
      <c r="E2" s="71" t="s">
        <v>158</v>
      </c>
    </row>
    <row r="3" spans="1:5" ht="16.5" customHeight="1">
      <c r="A3" s="23"/>
      <c r="B3" s="26"/>
      <c r="C3" s="75" t="str">
        <f>$C$40</f>
        <v>Dvořák Karel</v>
      </c>
      <c r="E3" s="72"/>
    </row>
    <row r="4" spans="1:5" ht="16.5" customHeight="1">
      <c r="A4" s="23"/>
      <c r="B4" s="28" t="s">
        <v>58</v>
      </c>
      <c r="C4" s="76"/>
      <c r="E4" s="72"/>
    </row>
    <row r="5" spans="1:3" ht="16.5" customHeight="1">
      <c r="A5" s="23"/>
      <c r="B5" s="23"/>
      <c r="C5" s="18" t="s">
        <v>83</v>
      </c>
    </row>
    <row r="6" spans="1:3" ht="16.5" customHeight="1">
      <c r="A6" s="23"/>
      <c r="B6" s="27"/>
      <c r="C6" s="19"/>
    </row>
    <row r="7" spans="2:4" ht="16.5" customHeight="1">
      <c r="B7" s="20"/>
      <c r="C7" s="19"/>
      <c r="D7" s="75" t="str">
        <f>$C$35</f>
        <v>Baláž Petr</v>
      </c>
    </row>
    <row r="8" spans="3:4" ht="16.5" customHeight="1">
      <c r="C8" s="19"/>
      <c r="D8" s="76"/>
    </row>
    <row r="9" spans="2:4" ht="16.5" customHeight="1">
      <c r="B9" s="75" t="str">
        <f>$C$34</f>
        <v>Hájek Marti</v>
      </c>
      <c r="C9" s="19"/>
      <c r="D9" s="18" t="s">
        <v>272</v>
      </c>
    </row>
    <row r="10" spans="1:4" ht="16.5" customHeight="1">
      <c r="A10" s="28" t="s">
        <v>23</v>
      </c>
      <c r="B10" s="76"/>
      <c r="C10" s="19"/>
      <c r="D10" s="19"/>
    </row>
    <row r="11" spans="1:4" ht="16.5" customHeight="1">
      <c r="A11" s="28"/>
      <c r="B11" s="18" t="s">
        <v>75</v>
      </c>
      <c r="C11" s="79" t="str">
        <f>$C$35</f>
        <v>Baláž Petr</v>
      </c>
      <c r="D11" s="19"/>
    </row>
    <row r="12" spans="1:4" ht="16.5" customHeight="1">
      <c r="A12" s="28"/>
      <c r="B12" s="19"/>
      <c r="C12" s="80"/>
      <c r="D12" s="19"/>
    </row>
    <row r="13" spans="1:4" ht="16.5" customHeight="1">
      <c r="A13" s="28"/>
      <c r="B13" s="79" t="str">
        <f>$C$35</f>
        <v>Baláž Petr</v>
      </c>
      <c r="C13" s="20" t="s">
        <v>257</v>
      </c>
      <c r="D13" s="19"/>
    </row>
    <row r="14" spans="1:4" ht="16.5" customHeight="1">
      <c r="A14" s="28" t="s">
        <v>24</v>
      </c>
      <c r="B14" s="80"/>
      <c r="D14" s="19"/>
    </row>
    <row r="15" spans="1:5" ht="16.5" customHeight="1">
      <c r="A15" s="28"/>
      <c r="B15" s="20" t="s">
        <v>55</v>
      </c>
      <c r="D15" s="19"/>
      <c r="E15" s="81" t="str">
        <f>$C$39</f>
        <v>Král Vít</v>
      </c>
    </row>
    <row r="16" spans="1:5" ht="16.5" customHeight="1">
      <c r="A16" s="28"/>
      <c r="B16" s="23"/>
      <c r="D16" s="19"/>
      <c r="E16" s="82"/>
    </row>
    <row r="17" spans="1:5" ht="16.5" customHeight="1">
      <c r="A17" s="28"/>
      <c r="B17" s="75" t="str">
        <f>$C$36</f>
        <v>Daniel Michal</v>
      </c>
      <c r="D17" s="19"/>
      <c r="E17" s="22" t="s">
        <v>298</v>
      </c>
    </row>
    <row r="18" spans="1:4" ht="16.5" customHeight="1">
      <c r="A18" s="28" t="s">
        <v>22</v>
      </c>
      <c r="B18" s="76"/>
      <c r="D18" s="19"/>
    </row>
    <row r="19" spans="1:4" ht="16.5" customHeight="1">
      <c r="A19" s="28"/>
      <c r="B19" s="18" t="s">
        <v>30</v>
      </c>
      <c r="C19" s="75" t="str">
        <f>$C$37</f>
        <v>Kopecký Lukáš</v>
      </c>
      <c r="D19" s="19"/>
    </row>
    <row r="20" spans="1:4" ht="16.5" customHeight="1">
      <c r="A20" s="28"/>
      <c r="B20" s="19"/>
      <c r="C20" s="76"/>
      <c r="D20" s="19"/>
    </row>
    <row r="21" spans="1:4" ht="16.5" customHeight="1">
      <c r="A21" s="28"/>
      <c r="B21" s="79" t="str">
        <f>$C$37</f>
        <v>Kopecký Lukáš</v>
      </c>
      <c r="C21" s="18" t="s">
        <v>240</v>
      </c>
      <c r="D21" s="19"/>
    </row>
    <row r="22" spans="1:4" ht="16.5" customHeight="1">
      <c r="A22" s="28" t="s">
        <v>21</v>
      </c>
      <c r="B22" s="80"/>
      <c r="C22" s="19"/>
      <c r="D22" s="19"/>
    </row>
    <row r="23" spans="1:4" ht="16.5" customHeight="1">
      <c r="A23" s="28"/>
      <c r="B23" s="20" t="s">
        <v>81</v>
      </c>
      <c r="C23" s="19"/>
      <c r="D23" s="77" t="str">
        <f>$C$39</f>
        <v>Král Vít</v>
      </c>
    </row>
    <row r="24" spans="1:4" ht="16.5" customHeight="1">
      <c r="A24" s="28"/>
      <c r="B24" s="23"/>
      <c r="C24" s="19"/>
      <c r="D24" s="78"/>
    </row>
    <row r="25" spans="1:4" ht="16.5" customHeight="1">
      <c r="A25" s="28"/>
      <c r="B25" s="75" t="str">
        <f>$C$38</f>
        <v>Lovy Oto</v>
      </c>
      <c r="C25" s="19"/>
      <c r="D25" s="20" t="s">
        <v>287</v>
      </c>
    </row>
    <row r="26" spans="1:3" ht="16.5" customHeight="1">
      <c r="A26" s="28" t="s">
        <v>20</v>
      </c>
      <c r="B26" s="76"/>
      <c r="C26" s="19"/>
    </row>
    <row r="27" spans="1:3" ht="16.5" customHeight="1">
      <c r="A27" s="28"/>
      <c r="B27" s="18" t="s">
        <v>71</v>
      </c>
      <c r="C27" s="77" t="str">
        <f>$C$39</f>
        <v>Král Vít</v>
      </c>
    </row>
    <row r="28" spans="1:3" ht="16.5" customHeight="1">
      <c r="A28" s="28"/>
      <c r="B28" s="19"/>
      <c r="C28" s="78"/>
    </row>
    <row r="29" spans="1:3" ht="16.5" customHeight="1">
      <c r="A29" s="28"/>
      <c r="B29" s="79" t="str">
        <f>$C$39</f>
        <v>Král Vít</v>
      </c>
      <c r="C29" s="20" t="s">
        <v>240</v>
      </c>
    </row>
    <row r="30" spans="1:3" ht="16.5" customHeight="1">
      <c r="A30" s="28" t="s">
        <v>48</v>
      </c>
      <c r="B30" s="80"/>
      <c r="C30" s="23"/>
    </row>
    <row r="31" spans="1:3" ht="16.5" customHeight="1">
      <c r="A31" s="28"/>
      <c r="B31" s="20" t="s">
        <v>26</v>
      </c>
      <c r="C31" s="23"/>
    </row>
    <row r="32" ht="29.25" customHeight="1">
      <c r="C32" s="23"/>
    </row>
    <row r="33" spans="3:5" ht="21.75" customHeight="1">
      <c r="C33" s="24" t="s">
        <v>18</v>
      </c>
      <c r="D33" s="24" t="s">
        <v>13</v>
      </c>
      <c r="E33" s="24" t="s">
        <v>19</v>
      </c>
    </row>
    <row r="34" spans="3:5" ht="19.5" customHeight="1">
      <c r="C34" s="25" t="s">
        <v>151</v>
      </c>
      <c r="D34" s="24" t="s">
        <v>76</v>
      </c>
      <c r="E34" s="24" t="s">
        <v>23</v>
      </c>
    </row>
    <row r="35" spans="3:5" ht="19.5" customHeight="1">
      <c r="C35" s="25" t="s">
        <v>152</v>
      </c>
      <c r="D35" s="24" t="s">
        <v>131</v>
      </c>
      <c r="E35" s="24" t="s">
        <v>24</v>
      </c>
    </row>
    <row r="36" spans="3:5" ht="19.5" customHeight="1">
      <c r="C36" s="25" t="s">
        <v>153</v>
      </c>
      <c r="D36" s="24" t="s">
        <v>29</v>
      </c>
      <c r="E36" s="24" t="s">
        <v>22</v>
      </c>
    </row>
    <row r="37" spans="3:5" ht="19.5" customHeight="1">
      <c r="C37" s="25" t="s">
        <v>154</v>
      </c>
      <c r="D37" s="24" t="s">
        <v>82</v>
      </c>
      <c r="E37" s="24" t="s">
        <v>21</v>
      </c>
    </row>
    <row r="38" spans="3:5" ht="19.5" customHeight="1">
      <c r="C38" s="25" t="s">
        <v>155</v>
      </c>
      <c r="D38" s="24" t="s">
        <v>72</v>
      </c>
      <c r="E38" s="24" t="s">
        <v>20</v>
      </c>
    </row>
    <row r="39" spans="3:5" ht="19.5" customHeight="1">
      <c r="C39" s="25" t="s">
        <v>156</v>
      </c>
      <c r="D39" s="24" t="s">
        <v>121</v>
      </c>
      <c r="E39" s="24" t="s">
        <v>48</v>
      </c>
    </row>
    <row r="40" spans="3:5" ht="19.5" customHeight="1">
      <c r="C40" s="25" t="s">
        <v>157</v>
      </c>
      <c r="D40" s="24" t="s">
        <v>84</v>
      </c>
      <c r="E40" s="24" t="s">
        <v>58</v>
      </c>
    </row>
    <row r="41" spans="3:5" ht="15">
      <c r="C41" s="23"/>
      <c r="D41" s="23"/>
      <c r="E41" s="23"/>
    </row>
  </sheetData>
  <mergeCells count="15">
    <mergeCell ref="E15:E16"/>
    <mergeCell ref="A1:E1"/>
    <mergeCell ref="E2:E4"/>
    <mergeCell ref="C3:C4"/>
    <mergeCell ref="D7:D8"/>
    <mergeCell ref="D23:D24"/>
    <mergeCell ref="B9:B10"/>
    <mergeCell ref="C11:C12"/>
    <mergeCell ref="B13:B14"/>
    <mergeCell ref="B25:B26"/>
    <mergeCell ref="C27:C28"/>
    <mergeCell ref="B29:B30"/>
    <mergeCell ref="B17:B18"/>
    <mergeCell ref="C19:C20"/>
    <mergeCell ref="B21:B22"/>
  </mergeCells>
  <printOptions/>
  <pageMargins left="0.75" right="0.75" top="1" bottom="1" header="0.4921259845" footer="0.492125984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H43"/>
  <sheetViews>
    <sheetView view="pageBreakPreview" zoomScale="60" workbookViewId="0" topLeftCell="A7">
      <selection activeCell="E20" sqref="E20"/>
    </sheetView>
  </sheetViews>
  <sheetFormatPr defaultColWidth="9.00390625" defaultRowHeight="12.75"/>
  <cols>
    <col min="1" max="1" width="3.375" style="16" customWidth="1"/>
    <col min="2" max="3" width="28.375" style="16" bestFit="1" customWidth="1"/>
    <col min="4" max="4" width="23.00390625" style="16" customWidth="1"/>
    <col min="5" max="5" width="24.125" style="16" bestFit="1" customWidth="1"/>
    <col min="6" max="16384" width="9.125" style="16" customWidth="1"/>
  </cols>
  <sheetData>
    <row r="1" spans="1:5" ht="46.5" customHeight="1">
      <c r="A1" s="84" t="s">
        <v>60</v>
      </c>
      <c r="B1" s="85"/>
      <c r="C1" s="85"/>
      <c r="D1" s="85"/>
      <c r="E1" s="86"/>
    </row>
    <row r="2" spans="1:5" ht="46.5" customHeight="1">
      <c r="A2" s="45"/>
      <c r="B2" s="46"/>
      <c r="C2" s="46"/>
      <c r="D2" s="46"/>
      <c r="E2" s="87" t="s">
        <v>277</v>
      </c>
    </row>
    <row r="3" spans="2:5" ht="21" customHeight="1">
      <c r="B3" s="75" t="str">
        <f>$C$35</f>
        <v>Hauer Robert</v>
      </c>
      <c r="E3" s="89"/>
    </row>
    <row r="4" spans="1:5" ht="21" customHeight="1">
      <c r="A4" s="16">
        <v>1</v>
      </c>
      <c r="B4" s="76"/>
      <c r="C4" s="17"/>
      <c r="E4" s="89"/>
    </row>
    <row r="5" spans="2:3" ht="21" customHeight="1">
      <c r="B5" s="18" t="s">
        <v>75</v>
      </c>
      <c r="C5" s="75" t="str">
        <f>$C$35</f>
        <v>Hauer Robert</v>
      </c>
    </row>
    <row r="6" spans="2:3" ht="21" customHeight="1">
      <c r="B6" s="19"/>
      <c r="C6" s="76"/>
    </row>
    <row r="7" spans="2:3" ht="21" customHeight="1">
      <c r="B7" s="79" t="str">
        <f>$C$36</f>
        <v>Abdužalilov Leon</v>
      </c>
      <c r="C7" s="18" t="s">
        <v>258</v>
      </c>
    </row>
    <row r="8" spans="1:8" ht="21" customHeight="1">
      <c r="A8" s="16" t="s">
        <v>24</v>
      </c>
      <c r="B8" s="80"/>
      <c r="C8" s="19"/>
      <c r="H8" s="21"/>
    </row>
    <row r="9" spans="2:4" ht="21" customHeight="1">
      <c r="B9" s="20" t="s">
        <v>73</v>
      </c>
      <c r="C9" s="19"/>
      <c r="D9" s="75" t="str">
        <f>$C$35</f>
        <v>Hauer Robert</v>
      </c>
    </row>
    <row r="10" spans="2:4" ht="21" customHeight="1">
      <c r="B10" s="23"/>
      <c r="C10" s="19"/>
      <c r="D10" s="76"/>
    </row>
    <row r="11" spans="2:4" ht="21" customHeight="1">
      <c r="B11" s="75" t="str">
        <f>$C$37</f>
        <v>Sobin Daniel</v>
      </c>
      <c r="C11" s="19"/>
      <c r="D11" s="18" t="s">
        <v>279</v>
      </c>
    </row>
    <row r="12" spans="1:4" ht="21" customHeight="1">
      <c r="A12" s="16" t="s">
        <v>22</v>
      </c>
      <c r="B12" s="76"/>
      <c r="C12" s="19"/>
      <c r="D12" s="19"/>
    </row>
    <row r="13" spans="2:4" ht="21" customHeight="1">
      <c r="B13" s="18" t="s">
        <v>90</v>
      </c>
      <c r="C13" s="79" t="str">
        <f>$C$38</f>
        <v>Klikar Jan</v>
      </c>
      <c r="D13" s="19"/>
    </row>
    <row r="14" spans="2:4" ht="21" customHeight="1">
      <c r="B14" s="19"/>
      <c r="C14" s="80"/>
      <c r="D14" s="19"/>
    </row>
    <row r="15" spans="2:4" ht="21" customHeight="1">
      <c r="B15" s="79" t="str">
        <f>$C$38</f>
        <v>Klikar Jan</v>
      </c>
      <c r="C15" s="20" t="s">
        <v>259</v>
      </c>
      <c r="D15" s="19"/>
    </row>
    <row r="16" spans="1:4" ht="21" customHeight="1">
      <c r="A16" s="16" t="s">
        <v>21</v>
      </c>
      <c r="B16" s="80"/>
      <c r="D16" s="19"/>
    </row>
    <row r="17" spans="2:5" ht="21" customHeight="1">
      <c r="B17" s="20" t="s">
        <v>37</v>
      </c>
      <c r="D17" s="19"/>
      <c r="E17" s="62" t="str">
        <f>$C$40</f>
        <v>Šesták Zdeněk</v>
      </c>
    </row>
    <row r="18" spans="4:5" ht="21" customHeight="1">
      <c r="D18" s="19"/>
      <c r="E18" s="83"/>
    </row>
    <row r="19" spans="2:5" ht="21" customHeight="1">
      <c r="B19" s="75" t="str">
        <f>$C$39</f>
        <v>Gamulajev Bulat</v>
      </c>
      <c r="D19" s="19"/>
      <c r="E19" s="22" t="s">
        <v>299</v>
      </c>
    </row>
    <row r="20" spans="1:4" ht="21" customHeight="1">
      <c r="A20" s="16" t="s">
        <v>20</v>
      </c>
      <c r="B20" s="76"/>
      <c r="D20" s="19"/>
    </row>
    <row r="21" spans="2:4" ht="21" customHeight="1">
      <c r="B21" s="18" t="s">
        <v>62</v>
      </c>
      <c r="C21" s="75" t="str">
        <f>$C$40</f>
        <v>Šesták Zdeněk</v>
      </c>
      <c r="D21" s="19"/>
    </row>
    <row r="22" spans="2:4" ht="21" customHeight="1">
      <c r="B22" s="19"/>
      <c r="C22" s="76"/>
      <c r="D22" s="19"/>
    </row>
    <row r="23" spans="2:4" ht="21" customHeight="1">
      <c r="B23" s="79" t="str">
        <f>$C$40</f>
        <v>Šesták Zdeněk</v>
      </c>
      <c r="C23" s="18" t="s">
        <v>260</v>
      </c>
      <c r="D23" s="19"/>
    </row>
    <row r="24" spans="1:4" ht="21" customHeight="1">
      <c r="A24" s="16" t="s">
        <v>48</v>
      </c>
      <c r="B24" s="80"/>
      <c r="C24" s="19"/>
      <c r="D24" s="19"/>
    </row>
    <row r="25" spans="2:4" ht="21" customHeight="1">
      <c r="B25" s="20" t="s">
        <v>88</v>
      </c>
      <c r="C25" s="19"/>
      <c r="D25" s="77" t="str">
        <f>$C$40</f>
        <v>Šesták Zdeněk</v>
      </c>
    </row>
    <row r="26" spans="2:4" ht="21" customHeight="1">
      <c r="B26" s="23"/>
      <c r="C26" s="19"/>
      <c r="D26" s="78"/>
    </row>
    <row r="27" spans="2:4" ht="21" customHeight="1">
      <c r="B27" s="75" t="str">
        <f>$C$41</f>
        <v>Holoubek Petr</v>
      </c>
      <c r="C27" s="19"/>
      <c r="D27" s="20" t="s">
        <v>270</v>
      </c>
    </row>
    <row r="28" spans="1:3" ht="21" customHeight="1">
      <c r="A28" s="16" t="s">
        <v>58</v>
      </c>
      <c r="B28" s="76"/>
      <c r="C28" s="19"/>
    </row>
    <row r="29" spans="2:3" ht="21" customHeight="1">
      <c r="B29" s="18" t="s">
        <v>39</v>
      </c>
      <c r="C29" s="77" t="str">
        <f>$C$41</f>
        <v>Holoubek Petr</v>
      </c>
    </row>
    <row r="30" spans="2:3" ht="21" customHeight="1">
      <c r="B30" s="19"/>
      <c r="C30" s="78"/>
    </row>
    <row r="31" spans="2:3" ht="21" customHeight="1">
      <c r="B31" s="79" t="str">
        <f>$C$42</f>
        <v>Hoško Michal</v>
      </c>
      <c r="C31" s="20" t="s">
        <v>261</v>
      </c>
    </row>
    <row r="32" spans="1:3" ht="21" customHeight="1">
      <c r="A32" s="16" t="s">
        <v>59</v>
      </c>
      <c r="B32" s="80"/>
      <c r="C32" s="23"/>
    </row>
    <row r="33" spans="2:3" ht="21" customHeight="1">
      <c r="B33" s="20" t="s">
        <v>79</v>
      </c>
      <c r="C33" s="23"/>
    </row>
    <row r="34" spans="3:5" ht="18.75" customHeight="1">
      <c r="C34" s="24" t="s">
        <v>18</v>
      </c>
      <c r="D34" s="24" t="s">
        <v>13</v>
      </c>
      <c r="E34" s="24" t="s">
        <v>19</v>
      </c>
    </row>
    <row r="35" spans="3:5" ht="18.75" customHeight="1">
      <c r="C35" s="25" t="s">
        <v>159</v>
      </c>
      <c r="D35" s="24" t="s">
        <v>76</v>
      </c>
      <c r="E35" s="24">
        <v>1</v>
      </c>
    </row>
    <row r="36" spans="3:5" ht="18.75" customHeight="1">
      <c r="C36" s="25" t="s">
        <v>160</v>
      </c>
      <c r="D36" s="24" t="s">
        <v>74</v>
      </c>
      <c r="E36" s="24">
        <v>2</v>
      </c>
    </row>
    <row r="37" spans="3:5" ht="18.75" customHeight="1">
      <c r="C37" s="25" t="s">
        <v>161</v>
      </c>
      <c r="D37" s="24" t="s">
        <v>91</v>
      </c>
      <c r="E37" s="24">
        <v>3</v>
      </c>
    </row>
    <row r="38" spans="3:5" ht="18.75" customHeight="1">
      <c r="C38" s="25" t="s">
        <v>162</v>
      </c>
      <c r="D38" s="24" t="s">
        <v>41</v>
      </c>
      <c r="E38" s="24">
        <v>4</v>
      </c>
    </row>
    <row r="39" spans="3:5" ht="18.75" customHeight="1">
      <c r="C39" s="25" t="s">
        <v>163</v>
      </c>
      <c r="D39" s="24" t="s">
        <v>63</v>
      </c>
      <c r="E39" s="24">
        <v>5</v>
      </c>
    </row>
    <row r="40" spans="3:5" ht="18.75" customHeight="1">
      <c r="C40" s="25" t="s">
        <v>164</v>
      </c>
      <c r="D40" s="24" t="s">
        <v>165</v>
      </c>
      <c r="E40" s="24">
        <v>6</v>
      </c>
    </row>
    <row r="41" spans="3:5" ht="18.75" customHeight="1">
      <c r="C41" s="25" t="s">
        <v>166</v>
      </c>
      <c r="D41" s="24" t="s">
        <v>38</v>
      </c>
      <c r="E41" s="24">
        <v>7</v>
      </c>
    </row>
    <row r="42" spans="3:5" ht="18.75" customHeight="1">
      <c r="C42" s="25" t="s">
        <v>167</v>
      </c>
      <c r="D42" s="24" t="s">
        <v>80</v>
      </c>
      <c r="E42" s="24">
        <v>8</v>
      </c>
    </row>
    <row r="43" spans="3:5" ht="15">
      <c r="C43" s="23"/>
      <c r="D43" s="23"/>
      <c r="E43" s="23"/>
    </row>
  </sheetData>
  <mergeCells count="17">
    <mergeCell ref="A1:E1"/>
    <mergeCell ref="E2:E4"/>
    <mergeCell ref="B3:B4"/>
    <mergeCell ref="C5:C6"/>
    <mergeCell ref="B7:B8"/>
    <mergeCell ref="D9:D10"/>
    <mergeCell ref="B11:B12"/>
    <mergeCell ref="C13:C14"/>
    <mergeCell ref="B15:B16"/>
    <mergeCell ref="E17:E18"/>
    <mergeCell ref="B19:B20"/>
    <mergeCell ref="C21:C22"/>
    <mergeCell ref="B31:B32"/>
    <mergeCell ref="B23:B24"/>
    <mergeCell ref="D25:D26"/>
    <mergeCell ref="B27:B28"/>
    <mergeCell ref="C29:C30"/>
  </mergeCells>
  <printOptions/>
  <pageMargins left="0.75" right="0.75" top="1" bottom="1" header="0.4921259845" footer="0.4921259845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 Mouse</dc:creator>
  <cp:keywords/>
  <dc:description/>
  <cp:lastModifiedBy>Fejt Pavel</cp:lastModifiedBy>
  <cp:lastPrinted>2007-03-03T13:10:44Z</cp:lastPrinted>
  <dcterms:created xsi:type="dcterms:W3CDTF">1980-01-05T04:19:05Z</dcterms:created>
  <dcterms:modified xsi:type="dcterms:W3CDTF">2009-02-01T20:43:46Z</dcterms:modified>
  <cp:category/>
  <cp:version/>
  <cp:contentType/>
  <cp:contentStatus/>
</cp:coreProperties>
</file>